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部门整体支出自评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<sst xmlns="http://schemas.openxmlformats.org/spreadsheetml/2006/main" count="101" uniqueCount="97">
  <si>
    <t>六盘水市钟山区能源局部门整体支出绩效自评表</t>
  </si>
  <si>
    <t>(2023年度)</t>
  </si>
  <si>
    <t>单位（盖章）：</t>
  </si>
  <si>
    <t xml:space="preserve">                                                      填报日期：2024年1月26日</t>
  </si>
  <si>
    <t>部门（单位）名称：</t>
  </si>
  <si>
    <t>六盘水市钟山区能源局</t>
  </si>
  <si>
    <t>部门（单位）总体资金
（万元）</t>
  </si>
  <si>
    <t>资金来源</t>
  </si>
  <si>
    <t>年初预算数</t>
  </si>
  <si>
    <t>全年预算数</t>
  </si>
  <si>
    <t>全年执行数</t>
  </si>
  <si>
    <t>分值</t>
  </si>
  <si>
    <t>执行率</t>
  </si>
  <si>
    <t>单位自评得分</t>
  </si>
  <si>
    <t>财政复核评分</t>
  </si>
  <si>
    <t>年度资金总额：</t>
  </si>
  <si>
    <t>基本支出</t>
  </si>
  <si>
    <t>项目支出</t>
  </si>
  <si>
    <t>其他资金</t>
  </si>
  <si>
    <t>年度总体目标</t>
  </si>
  <si>
    <t>预期目标</t>
  </si>
  <si>
    <t>实际完成情况</t>
  </si>
  <si>
    <t>以习近平新时代中国特色社会主义思想为指导，深入贯彻落实党的二十大精神，按照市委市政府、区委区政府“能源及能源化工”是首位产业的决策部署，统筹安全和发展，持续推进传统产业转型升级，培育发展新型能源产业，进一步调整优化能源结构，提升能源供应保障水平。 （一）目标任务 2023年，计划完成原煤产量780万吨，完成洗精煤产量220万吨，完成焦炭产量96万吨，完成地方电煤供应20万吨，完成发电量20亿千瓦时，新建充电桩120个；完成煤层气（煤矿瓦斯）抽采1.15亿立方，规上能源工业产值达80亿元。 （二）重点工作 1．全面盘活地方煤矿企业。围绕当前推进地方煤矿企业复工复产及技改建设过程中的主要问题，强化工作调度，一矿一策帮助企业解决相关事项，确保在2023年所有停产停建煤矿全部进入复工复产及技改建设。 2．积极推进一批露天煤矿项目。重点推进丫口煤矿100万吨/年露井联产项目、兴盛煤矿100万吨/年露井联产项目和义忠煤矿120万吨/年露天项目，汇同区级相关部门妥善处置好彭家桥水库压覆煤炭资源问题，督促煤矿业主加快办理矿区总体规划、露天开采“两个设计”、项目环评、水土保持方案、水资源论证、洪水影响评价等手续，力争在2023年三季度前三个露天煤矿项目全部正式动工。 3．及时淘汰落后产能。根据《关于加快推进兼并重组煤矿分类处置促进煤炭产业转型升级发展的通知》（黔能源煤炭〔2020〕100号）文件精神，引导未取得兼并重组实施方案批复的新光煤矿退出关闭。 4．扎实抓好煤电气保障供应。完成2023年钟山区电煤中长期合同签订，完成市下达我区2023年的电煤供应任务，做好野马寨电厂电煤保供工作；同时加强与水矿集团的沟通协调，督促指导水矿集团严格按盘江集团下达的任务要求完成电煤供应。 5．大力优化煤炭产品结构。加强洗煤企业监管，推广普及煤炭洗选加工，推动煤炭清洁生产、高效利用，提高原煤入洗率，实现煤炭深度提质和分质分级。 ６．加快推进电力及新能源项目建设进度。 7．积极推动新型能源化工产业发展。积极推动煤层气（煤矿瓦斯）开发利用，协助六盘水能投公司办理完善钟山区瓦斯综合治理勘探工程相关手续，尽快恢复建设；积极推进氢能产业发展，协助企业完善手续，争取氢能综合加注站点早日投入使用。 8．全力抓好能源安全生产工作。</t>
  </si>
  <si>
    <t>2023年，钟山区能源局坚持以习近平新时代中国特色社会主义思想为指导，深入学习贯彻党的二十大精神和习近平总书记系列重要讲话指示精神，紧紧围绕区委、区政府和市能源局确定的目标任务，全力以赴，服务大局，狠抓能源经济运行调度，不断优化煤炭产业结构，持续推进能源项目建设，坚守能源安全生产底线，圆满完成了全年各项工作任务。（一）有序保障能源供应，促进能源经济平稳运行：完成原煤产量811.86万吨（统计口径数据），同比增长5.5%，完成年计划780万吨的104.08%；完成电煤供应312.32万吨、同比增长28.78%，其中水矿下属煤矿供应285.5万吨、同比增长22.87%，地方供应26.82万吨、同比增长163.66%，地方长协煤完成20万吨、完成年计划20万吨的100%；完成发电量25.11亿千瓦时，同比增长24.96%；全年抽采煤矿瓦斯1.4亿立方、同比增长15.48%，利用1.07亿立方、同比增长21%，利用率76.79%；新增充电基础设施142个，完成区级目标任务的118.33%。（二）千方百计优化结构，夯实煤炭产业发展基础：一是持续推进区内停产停建煤矿复工复产。二是积极推进煤矿露天开采手续办理。三是积极推进新设矿权立项。四是实施“六个一批”分类处置。五是积极推进煤矿智能化工作。六是积极推进洗煤厂及储煤基地项目建设。七是积极化解煤矿涉法涉诉问题。（三）注重多能互补发展，培育清洁高效电力产业：一是深入实施火电升级改造。二是有序发展风力发电。三是全力发展太阳能发电。四是加快推进充电基础设施建设。（四）多管齐下从严监管，牢牢守住能源安全底线：一是持续深化煤矿领域“打非治违”。二是开展煤矿安全生产重大事故隐患专项排查整治。三是认真开展煤矿安全生产攻坚战。四是深入推进“双全日”工作。五是持续推进煤矿优秀班组建设。六是开展非煤能源安全生产检查。（五）牢固树立大局意识，统筹抓好其他各项工作：一是积极向上争资。二是积极开展招商引资工作。三是深入开展能源行业地质灾害隐患大排查大整治工作。四是开展能源行业环保工作。</t>
  </si>
  <si>
    <t>绩效指标</t>
  </si>
  <si>
    <t>一级指标</t>
  </si>
  <si>
    <t>二级指标</t>
  </si>
  <si>
    <t>三级指标</t>
  </si>
  <si>
    <t>年度指标值</t>
  </si>
  <si>
    <t>实际完成值</t>
  </si>
  <si>
    <t>未完成原因分析分值</t>
  </si>
  <si>
    <t>产出指标（50分）</t>
  </si>
  <si>
    <t>数量指标
（20分）</t>
  </si>
  <si>
    <t>2023年职工人数</t>
  </si>
  <si>
    <t>＝118人</t>
  </si>
  <si>
    <t>2023年我单位职工调离3人，辞职2人。</t>
  </si>
  <si>
    <t>2023年公车数量</t>
  </si>
  <si>
    <t>＝8辆</t>
  </si>
  <si>
    <t>2023年遗属人员数量</t>
  </si>
  <si>
    <t>＝7人</t>
  </si>
  <si>
    <t>质量指标
（20分）</t>
  </si>
  <si>
    <t>公用经费支出控制率</t>
  </si>
  <si>
    <t>＝100%</t>
  </si>
  <si>
    <t>139.28万元</t>
  </si>
  <si>
    <t>厉行节约</t>
  </si>
  <si>
    <t>区政府安排的年度工作任务完成率</t>
  </si>
  <si>
    <t>≥85%</t>
  </si>
  <si>
    <t>≥90%</t>
  </si>
  <si>
    <t>扎实抓好煤电气保障供应</t>
  </si>
  <si>
    <t>完成 2023年钟山区电煤中长期合同签订，完成市下达我区2023年 的电煤供应任务，做好野马寨电厂电煤保供工作</t>
  </si>
  <si>
    <t>已经完成电煤中长期合同签订，完成电煤供应312.32万吨、同比增长28.78%，野马寨电厂电煤保供工作稳步推进中。</t>
  </si>
  <si>
    <t>大力优化煤炭产品结构</t>
  </si>
  <si>
    <t>加强洗煤企业监管，推广普及煤炭洗选加工，推动煤炭清洁生产、高效利用，提高原煤入洗率，实现煤炭深度提质和分质分级</t>
  </si>
  <si>
    <t>正在持续推进中，大河边煤矿90万吨/年洗煤厂已完成建设；那罗寨、神仙坡、义忠、丫口、群力、盛荣井等煤矿120万吨/年配套洗煤厂和鸿盛通60万吨/年独立洗煤厂正在开展土地、环评等前期手续办理；大湾二塘煤炭储煤基地已完成备案、环评、地勘等项目前期工作，正在开展资金支持、融资贷款有关工作。</t>
  </si>
  <si>
    <t>时效指标
（5分）</t>
  </si>
  <si>
    <t>全面盘活地方煤矿企业</t>
  </si>
  <si>
    <t>确保在2023年所有停产停建煤矿全部进入复工复产及技改建设</t>
  </si>
  <si>
    <t>持续推进区内停产停建煤矿复工复产</t>
  </si>
  <si>
    <t>积极推进一批露天煤矿项目</t>
  </si>
  <si>
    <t>力争在2023年三季度前三个露天煤矿项目全部正式动工</t>
  </si>
  <si>
    <t>只有大湾煤矿露天开采项目已取得省能源局开工备案手续，具备动工条件；</t>
  </si>
  <si>
    <t>丫口、兴盛露天相关手续办理进展缓慢，受彭家桥水库问题影响；义忠煤矿因省级矿区规划职能由发改移交能源系统影响，项目依托的矿区规划草案2024年1月份方才报送到省能源局审查。</t>
  </si>
  <si>
    <t>加快推进电力及新能源项目建设进度</t>
  </si>
  <si>
    <t>争取2023年完成大湾2×660MW低热值（CFB）煤电项目 厂房、办公楼等区域的主体结构建设，开展设备安装；有序推进风电、光伏等新能源板块子项目建设，争取 2023 年完成具备实施条件的风电、光伏项目备案核准工作</t>
  </si>
  <si>
    <t>一是大湾2×660MW低热值（CFB）煤电项目，目前前期27项专项报告已全部取得批复，正在开展场平、锅炉桩基施工、边坡治理等；二是加快新能源板块项目前期工作，目前大湾海开光伏项目已取得项目备案，正在开展开工前准备工作。尖山、南开、乌沙垭口、汪家寨风电项目已完成核准申请报告编制工作并上报省能源局审核待批复。</t>
  </si>
  <si>
    <t>成本指标
（5分）</t>
  </si>
  <si>
    <t>在职人员2023年预计工资总额</t>
  </si>
  <si>
    <t>≤16233249.14元</t>
  </si>
  <si>
    <t>2023年公务用车运行维护费</t>
  </si>
  <si>
    <t>≤194880元</t>
  </si>
  <si>
    <t>2023年公用经费</t>
  </si>
  <si>
    <t>≤2061763.07元</t>
  </si>
  <si>
    <t>2023年遗属生活补助金额</t>
  </si>
  <si>
    <t>≤63024元</t>
  </si>
  <si>
    <t>效益指标（30分）</t>
  </si>
  <si>
    <t>经济效益</t>
  </si>
  <si>
    <t>力争完成规上能源工业产值</t>
  </si>
  <si>
    <t>＝80亿元</t>
  </si>
  <si>
    <t>63.48亿元</t>
  </si>
  <si>
    <t>受市场，政策等多方面因素影响。</t>
  </si>
  <si>
    <t>全力抓好能源安全生产工作。</t>
  </si>
  <si>
    <t>持续深入学习习近平总书记关于安全生产的重要论述，进一步提高政治站位，进一步增强风险意识和底线思维，牢固树立安全发展理念</t>
  </si>
  <si>
    <t>今年来，我局深入贯彻落实习近平总书记关于安全生产的重要论述，全面推进煤矿安全“打非治违”、煤矿安全生产攻坚战、“双全日”等煤矿安全监管重点工作，推进能源产业安全高质量发展。</t>
  </si>
  <si>
    <t>生态效益</t>
  </si>
  <si>
    <t>加快推进电力及新能源项目建加快推进电力及新能源项目建设进度设进度</t>
  </si>
  <si>
    <t>推动钟山区多能互补能源基地建设，有序推进风电、光伏等新能源板块子项目建设</t>
  </si>
  <si>
    <t>按照“风光水火储”一体化发展要求，注重多能互补，积极构建“火电为主，水、风、光清洁能源为辅”的多元电力结构，深入推进清洁高效电力产业发展。</t>
  </si>
  <si>
    <t>可持续影响</t>
  </si>
  <si>
    <t>满意度指标（10分）</t>
  </si>
  <si>
    <t>服务对象满意度</t>
  </si>
  <si>
    <t>服务能源企业满意度</t>
  </si>
  <si>
    <t>≥88%</t>
  </si>
  <si>
    <t>总分</t>
  </si>
  <si>
    <t>自评结论</t>
  </si>
  <si>
    <t>2023年，钟山区能源局坚持以习近平新时代中国特色社会主义思想为指导，深入学习贯彻党的二十大精神和习近平总书记系列重要讲话指示精神，紧紧围绕区委、区政府和市能源局确定的目标任务，全力以赴，服务大局，狠抓能源经济运行调度，不断优化煤炭产业结构，持续推进能源项目建设，坚守能源安全生产底线，圆满完成了全年各项工作任务。</t>
  </si>
  <si>
    <t>财政复核结论</t>
  </si>
  <si>
    <t xml:space="preserve">            联系人： 李娜                                                                                                         座  机：0858-8239294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</si>
</sst>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3">
    <font>
      <sz val="11"/>
      <color indexed="8"/>
      <name val="宋体"/>
      <charset val="134"/>
    </font>
    <font>
      <sz val="20"/>
      <color indexed="8"/>
      <name val="黑体"/>
      <charset val="134"/>
    </font>
    <font>
      <sz val="12"/>
      <color indexed="8"/>
      <name val="宋体"/>
      <charset val="134"/>
    </font>
    <font>
      <sz val="10"/>
      <color indexed="8"/>
      <name val="宋体"/>
      <charset val="134"/>
    </font>
    <font>
      <sz val="9"/>
      <name val="宋体"/>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1"/>
      <color rgb="FF000000"/>
      <name val="宋体"/>
      <charset val="134"/>
    </font>
  </fonts>
  <fills count="18">
    <fill>
      <patternFill patternType="none"/>
    </fill>
    <fill>
      <patternFill patternType="gray125"/>
    </fill>
    <fill>
      <patternFill patternType="solid">
        <fgColor rgb="FFFFFFFF"/>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9" fontId="0" fillId="0" borderId="0" applyProtection="0">
      <alignment vertical="center"/>
    </xf>
    <xf numFmtId="41" fontId="0" fillId="0" borderId="0" applyProtection="0">
      <alignment vertical="center"/>
    </xf>
    <xf numFmtId="42" fontId="0" fillId="0" borderId="0" applyProtection="0">
      <alignment vertical="center"/>
    </xf>
    <xf numFmtId="0" fontId="5" fillId="0" borderId="0" applyProtection="0">
      <alignment vertical="center"/>
    </xf>
    <xf numFmtId="0" fontId="6" fillId="0" borderId="0" applyProtection="0">
      <alignment vertical="center"/>
    </xf>
    <xf numFmtId="0" fontId="0" fillId="3" borderId="12" applyProtection="0">
      <alignment vertical="center"/>
    </xf>
    <xf numFmtId="0" fontId="7" fillId="0" borderId="0" applyProtection="0">
      <alignment vertical="center"/>
    </xf>
    <xf numFmtId="0" fontId="8" fillId="0" borderId="0" applyProtection="0">
      <alignment vertical="center"/>
    </xf>
    <xf numFmtId="0" fontId="9" fillId="0" borderId="0" applyProtection="0">
      <alignment vertical="center"/>
    </xf>
    <xf numFmtId="0" fontId="10" fillId="0" borderId="13" applyProtection="0">
      <alignment vertical="center"/>
    </xf>
    <xf numFmtId="0" fontId="11" fillId="0" borderId="13" applyProtection="0">
      <alignment vertical="center"/>
    </xf>
    <xf numFmtId="0" fontId="12" fillId="0" borderId="14" applyProtection="0">
      <alignment vertical="center"/>
    </xf>
    <xf numFmtId="0" fontId="12" fillId="0" borderId="0" applyProtection="0">
      <alignment vertical="center"/>
    </xf>
    <xf numFmtId="0" fontId="13" fillId="4" borderId="15" applyProtection="0">
      <alignment vertical="center"/>
    </xf>
    <xf numFmtId="0" fontId="14" fillId="5" borderId="16" applyProtection="0">
      <alignment vertical="center"/>
    </xf>
    <xf numFmtId="0" fontId="15" fillId="5" borderId="15" applyProtection="0">
      <alignment vertical="center"/>
    </xf>
    <xf numFmtId="0" fontId="16" fillId="6" borderId="17" applyProtection="0">
      <alignment vertical="center"/>
    </xf>
    <xf numFmtId="0" fontId="17" fillId="0" borderId="18" applyProtection="0">
      <alignment vertical="center"/>
    </xf>
    <xf numFmtId="0" fontId="18" fillId="0" borderId="19" applyProtection="0">
      <alignment vertical="center"/>
    </xf>
    <xf numFmtId="0" fontId="19" fillId="7" borderId="0" applyProtection="0">
      <alignment vertical="center"/>
    </xf>
    <xf numFmtId="0" fontId="20" fillId="8" borderId="0" applyProtection="0">
      <alignment vertical="center"/>
    </xf>
    <xf numFmtId="0" fontId="20" fillId="9" borderId="0" applyProtection="0">
      <alignment vertical="center"/>
    </xf>
    <xf numFmtId="0" fontId="21" fillId="10" borderId="0" applyProtection="0">
      <alignment vertical="center"/>
    </xf>
    <xf numFmtId="0" fontId="0" fillId="11" borderId="0" applyProtection="0">
      <alignment vertical="center"/>
    </xf>
    <xf numFmtId="0" fontId="0" fillId="12" borderId="0" applyProtection="0">
      <alignment vertical="center"/>
    </xf>
    <xf numFmtId="0" fontId="21" fillId="12" borderId="0" applyProtection="0">
      <alignment vertical="center"/>
    </xf>
    <xf numFmtId="0" fontId="21" fillId="13" borderId="0" applyProtection="0">
      <alignment vertical="center"/>
    </xf>
    <xf numFmtId="0" fontId="0" fillId="4" borderId="0" applyProtection="0">
      <alignment vertical="center"/>
    </xf>
    <xf numFmtId="0" fontId="0" fillId="4" borderId="0" applyProtection="0">
      <alignment vertical="center"/>
    </xf>
    <xf numFmtId="0" fontId="21" fillId="8" borderId="0" applyProtection="0">
      <alignment vertical="center"/>
    </xf>
    <xf numFmtId="0" fontId="21" fillId="6" borderId="0" applyProtection="0">
      <alignment vertical="center"/>
    </xf>
    <xf numFmtId="0" fontId="0" fillId="5" borderId="0" applyProtection="0">
      <alignment vertical="center"/>
    </xf>
    <xf numFmtId="0" fontId="0" fillId="14" borderId="0" applyProtection="0">
      <alignment vertical="center"/>
    </xf>
    <xf numFmtId="0" fontId="21" fillId="14" borderId="0" applyProtection="0">
      <alignment vertical="center"/>
    </xf>
    <xf numFmtId="0" fontId="21" fillId="15" borderId="0" applyProtection="0">
      <alignment vertical="center"/>
    </xf>
    <xf numFmtId="0" fontId="0" fillId="3" borderId="0" applyProtection="0">
      <alignment vertical="center"/>
    </xf>
    <xf numFmtId="0" fontId="0" fillId="4" borderId="0" applyProtection="0">
      <alignment vertical="center"/>
    </xf>
    <xf numFmtId="0" fontId="21" fillId="4" borderId="0" applyProtection="0">
      <alignment vertical="center"/>
    </xf>
    <xf numFmtId="0" fontId="21" fillId="10" borderId="0" applyProtection="0">
      <alignment vertical="center"/>
    </xf>
    <xf numFmtId="0" fontId="0" fillId="16" borderId="0" applyProtection="0">
      <alignment vertical="center"/>
    </xf>
    <xf numFmtId="0" fontId="0" fillId="12" borderId="0" applyProtection="0">
      <alignment vertical="center"/>
    </xf>
    <xf numFmtId="0" fontId="21" fillId="12" borderId="0" applyProtection="0">
      <alignment vertical="center"/>
    </xf>
    <xf numFmtId="0" fontId="21" fillId="17" borderId="0" applyProtection="0">
      <alignment vertical="center"/>
    </xf>
    <xf numFmtId="0" fontId="0" fillId="7" borderId="0" applyProtection="0">
      <alignment vertical="center"/>
    </xf>
    <xf numFmtId="0" fontId="0" fillId="7" borderId="0" applyProtection="0">
      <alignment vertical="center"/>
    </xf>
    <xf numFmtId="0" fontId="21" fillId="17" borderId="0" applyProtection="0">
      <alignment vertical="center"/>
    </xf>
    <xf numFmtId="0" fontId="22" fillId="0" borderId="0"/>
  </cellStyleXfs>
  <cellXfs count="59">
    <xf numFmtId="0" fontId="0" fillId="0" borderId="0" xfId="0">
      <alignment vertical="center"/>
    </xf>
    <xf numFmtId="0" fontId="0" fillId="0" borderId="0" xfId="0" applyFill="1">
      <alignment vertical="center"/>
    </xf>
    <xf numFmtId="0" fontId="0" fillId="0" borderId="0" xfId="0" applyNumberFormat="1" applyFill="1" applyAlignment="1">
      <alignment vertical="center" wrapText="1"/>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NumberFormat="1" applyFill="1" applyAlignment="1">
      <alignment horizontal="left" vertical="center" wrapText="1"/>
    </xf>
    <xf numFmtId="0" fontId="0" fillId="0" borderId="0" xfId="0" applyNumberFormat="1" applyFill="1" applyAlignment="1">
      <alignment horizontal="right" vertical="center" wrapText="1"/>
    </xf>
    <xf numFmtId="0" fontId="3"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0" fillId="0" borderId="3" xfId="0" applyNumberForma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176" fontId="3" fillId="0" borderId="7" xfId="0" applyNumberFormat="1" applyFont="1" applyFill="1" applyBorder="1">
      <alignment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indent="2"/>
    </xf>
    <xf numFmtId="0" fontId="3" fillId="0" borderId="3" xfId="0" applyNumberFormat="1" applyFont="1" applyFill="1" applyBorder="1" applyAlignment="1">
      <alignment horizontal="center" vertical="center" indent="2"/>
    </xf>
    <xf numFmtId="0" fontId="3" fillId="0" borderId="9"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4" xfId="0" applyNumberFormat="1" applyFont="1" applyFill="1" applyBorder="1" applyAlignment="1">
      <alignment vertical="center" wrapText="1"/>
    </xf>
    <xf numFmtId="0" fontId="3" fillId="0" borderId="1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7" xfId="0" applyNumberFormat="1" applyFont="1" applyFill="1" applyBorder="1" applyAlignment="1">
      <alignment horizontal="center" vertical="center" textRotation="255" wrapText="1"/>
    </xf>
    <xf numFmtId="0" fontId="3" fillId="0" borderId="7"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textRotation="255"/>
    </xf>
    <xf numFmtId="0" fontId="4" fillId="2" borderId="7" xfId="49"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3" fillId="0" borderId="7"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9" fontId="3" fillId="0" borderId="7"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textRotation="255"/>
    </xf>
    <xf numFmtId="0" fontId="3" fillId="0" borderId="1" xfId="0" applyNumberFormat="1" applyFont="1" applyFill="1" applyBorder="1" applyAlignment="1">
      <alignment horizontal="left" vertical="center" wrapText="1"/>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0" xfId="0" applyNumberFormat="1" applyFill="1" applyBorder="1" applyAlignment="1">
      <alignment horizontal="center" vertical="center" wrapText="1"/>
    </xf>
    <xf numFmtId="0" fontId="0" fillId="0" borderId="7" xfId="0" applyFill="1" applyBorder="1" applyAlignment="1">
      <alignment horizontal="center" vertical="center" wrapText="1"/>
    </xf>
    <xf numFmtId="0" fontId="0" fillId="0" borderId="10"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0" xfId="0" applyNumberFormat="1" applyFill="1" applyBorder="1" applyAlignment="1">
      <alignment vertical="center" wrapText="1"/>
    </xf>
    <xf numFmtId="177" fontId="3" fillId="0" borderId="7" xfId="0" applyNumberFormat="1" applyFont="1" applyFill="1" applyBorder="1" applyAlignment="1">
      <alignment horizontal="center" vertical="center"/>
    </xf>
    <xf numFmtId="177" fontId="3" fillId="0" borderId="7" xfId="0" applyNumberFormat="1" applyFont="1" applyFill="1" applyBorder="1">
      <alignment vertical="center"/>
    </xf>
    <xf numFmtId="0" fontId="3" fillId="0"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tabSelected="1" topLeftCell="A22" workbookViewId="0">
      <selection activeCell="E28" sqref="E28"/>
    </sheetView>
  </sheetViews>
  <sheetFormatPr defaultColWidth="8.875" defaultRowHeight="13.5"/>
  <cols>
    <col min="1" max="1" width="4.125" style="1" customWidth="1"/>
    <col min="2" max="2" width="8.75" style="1" customWidth="1"/>
    <col min="3" max="3" width="10.125" style="1" customWidth="1"/>
    <col min="4" max="4" width="11.75" style="1" customWidth="1"/>
    <col min="5" max="5" width="34.875" style="1" customWidth="1"/>
    <col min="6" max="6" width="38.875" style="1" customWidth="1"/>
    <col min="7" max="7" width="18.75" style="1" customWidth="1"/>
    <col min="8" max="8" width="13.125" style="1" customWidth="1"/>
    <col min="9" max="9" width="7.625" style="3" customWidth="1"/>
    <col min="10" max="11" width="7.625" style="1" customWidth="1"/>
    <col min="12" max="12" width="5.625" style="1" customWidth="1"/>
    <col min="13" max="16384" width="8.875" style="1"/>
  </cols>
  <sheetData>
    <row r="1" s="1" customFormat="1" ht="26.1" customHeight="1" spans="1:12">
      <c r="A1" s="4" t="s">
        <v>0</v>
      </c>
      <c r="B1" s="4"/>
      <c r="C1" s="4"/>
      <c r="D1" s="4"/>
      <c r="E1" s="4"/>
      <c r="F1" s="4"/>
      <c r="G1" s="4"/>
      <c r="H1" s="4"/>
      <c r="I1" s="4"/>
      <c r="J1" s="4"/>
      <c r="K1" s="4"/>
      <c r="L1" s="4"/>
    </row>
    <row r="2" s="1" customFormat="1" ht="26.1" customHeight="1" spans="1:12">
      <c r="A2" s="5" t="s">
        <v>1</v>
      </c>
      <c r="B2" s="5"/>
      <c r="C2" s="5"/>
      <c r="D2" s="5"/>
      <c r="E2" s="5"/>
      <c r="F2" s="5"/>
      <c r="G2" s="5"/>
      <c r="H2" s="5"/>
      <c r="I2" s="5"/>
      <c r="J2" s="5"/>
      <c r="K2" s="5"/>
      <c r="L2" s="5"/>
    </row>
    <row r="3" s="1" customFormat="1" ht="26.1" customHeight="1" spans="1:12">
      <c r="A3" s="6" t="s">
        <v>2</v>
      </c>
      <c r="B3" s="6"/>
      <c r="C3" s="6"/>
      <c r="D3" s="6"/>
      <c r="E3" s="7" t="s">
        <v>3</v>
      </c>
      <c r="F3" s="7"/>
      <c r="G3" s="7"/>
      <c r="H3" s="7"/>
      <c r="I3" s="7"/>
      <c r="J3" s="7"/>
      <c r="K3" s="7"/>
      <c r="L3" s="7"/>
    </row>
    <row r="4" s="1" customFormat="1" ht="24" customHeight="1" spans="1:12">
      <c r="A4" s="8" t="s">
        <v>4</v>
      </c>
      <c r="B4" s="9"/>
      <c r="C4" s="9"/>
      <c r="D4" s="10" t="s">
        <v>5</v>
      </c>
      <c r="E4" s="10"/>
      <c r="F4" s="10"/>
      <c r="G4" s="10"/>
      <c r="H4" s="10"/>
      <c r="I4" s="10"/>
      <c r="J4" s="10"/>
      <c r="K4" s="10"/>
      <c r="L4" s="10"/>
    </row>
    <row r="5" s="1" customFormat="1" ht="24" customHeight="1" spans="1:12">
      <c r="A5" s="11" t="s">
        <v>6</v>
      </c>
      <c r="B5" s="12"/>
      <c r="C5" s="13"/>
      <c r="D5" s="14" t="s">
        <v>7</v>
      </c>
      <c r="E5" s="15"/>
      <c r="F5" s="16" t="s">
        <v>8</v>
      </c>
      <c r="G5" s="16" t="s">
        <v>9</v>
      </c>
      <c r="H5" s="16" t="s">
        <v>10</v>
      </c>
      <c r="I5" s="16" t="s">
        <v>11</v>
      </c>
      <c r="J5" s="16" t="s">
        <v>12</v>
      </c>
      <c r="K5" s="43" t="s">
        <v>13</v>
      </c>
      <c r="L5" s="43" t="s">
        <v>14</v>
      </c>
    </row>
    <row r="6" s="1" customFormat="1" ht="24" customHeight="1" spans="1:12">
      <c r="A6" s="17"/>
      <c r="B6" s="18"/>
      <c r="C6" s="19"/>
      <c r="D6" s="20" t="s">
        <v>15</v>
      </c>
      <c r="E6" s="21"/>
      <c r="F6" s="22">
        <v>1855.29</v>
      </c>
      <c r="G6" s="22">
        <v>5514.303534</v>
      </c>
      <c r="H6" s="22">
        <v>3347.7</v>
      </c>
      <c r="I6" s="56">
        <v>10</v>
      </c>
      <c r="J6" s="57">
        <f t="shared" ref="J6:L6" si="0">H6/G6</f>
        <v>0.607093893065336</v>
      </c>
      <c r="K6" s="57">
        <v>8</v>
      </c>
      <c r="L6" s="57">
        <f t="shared" si="0"/>
        <v>0.0607093893065336</v>
      </c>
    </row>
    <row r="7" s="1" customFormat="1" ht="24" customHeight="1" spans="1:12">
      <c r="A7" s="17"/>
      <c r="B7" s="18"/>
      <c r="C7" s="19"/>
      <c r="D7" s="23" t="s">
        <v>16</v>
      </c>
      <c r="E7" s="24"/>
      <c r="F7" s="22">
        <v>1855.29</v>
      </c>
      <c r="G7" s="22">
        <v>1849.803534</v>
      </c>
      <c r="H7" s="22">
        <v>1741.1</v>
      </c>
      <c r="I7" s="56"/>
      <c r="J7" s="56"/>
      <c r="K7" s="56"/>
      <c r="L7" s="56"/>
    </row>
    <row r="8" s="1" customFormat="1" ht="24" customHeight="1" spans="1:12">
      <c r="A8" s="17"/>
      <c r="B8" s="25"/>
      <c r="C8" s="26"/>
      <c r="D8" s="27" t="s">
        <v>17</v>
      </c>
      <c r="E8" s="28"/>
      <c r="F8" s="22">
        <v>0</v>
      </c>
      <c r="G8" s="22">
        <v>3664.5</v>
      </c>
      <c r="H8" s="22">
        <v>1606.6</v>
      </c>
      <c r="I8" s="56"/>
      <c r="J8" s="56"/>
      <c r="K8" s="56"/>
      <c r="L8" s="56"/>
    </row>
    <row r="9" s="1" customFormat="1" ht="24" customHeight="1" spans="1:12">
      <c r="A9" s="17"/>
      <c r="B9" s="25"/>
      <c r="C9" s="26"/>
      <c r="D9" s="27" t="s">
        <v>18</v>
      </c>
      <c r="E9" s="28"/>
      <c r="F9" s="22">
        <v>0</v>
      </c>
      <c r="G9" s="22"/>
      <c r="H9" s="22"/>
      <c r="I9" s="56"/>
      <c r="J9" s="56"/>
      <c r="K9" s="56"/>
      <c r="L9" s="56"/>
    </row>
    <row r="10" s="1" customFormat="1" ht="24" customHeight="1" spans="1:12">
      <c r="A10" s="29" t="s">
        <v>19</v>
      </c>
      <c r="B10" s="30" t="s">
        <v>20</v>
      </c>
      <c r="C10" s="23"/>
      <c r="D10" s="23"/>
      <c r="E10" s="24"/>
      <c r="F10" s="30" t="s">
        <v>21</v>
      </c>
      <c r="G10" s="23"/>
      <c r="H10" s="23"/>
      <c r="I10" s="23"/>
      <c r="J10" s="23"/>
      <c r="K10" s="23"/>
      <c r="L10" s="24"/>
    </row>
    <row r="11" s="1" customFormat="1" ht="294" customHeight="1" spans="1:12">
      <c r="A11" s="31"/>
      <c r="B11" s="32" t="s">
        <v>22</v>
      </c>
      <c r="C11" s="33"/>
      <c r="D11" s="33"/>
      <c r="E11" s="34"/>
      <c r="F11" s="32" t="s">
        <v>23</v>
      </c>
      <c r="G11" s="33"/>
      <c r="H11" s="35"/>
      <c r="I11" s="35"/>
      <c r="J11" s="35"/>
      <c r="K11" s="35"/>
      <c r="L11" s="58"/>
    </row>
    <row r="12" s="2" customFormat="1" ht="24" customHeight="1" spans="1:12">
      <c r="A12" s="36" t="s">
        <v>24</v>
      </c>
      <c r="B12" s="37" t="s">
        <v>25</v>
      </c>
      <c r="C12" s="37" t="s">
        <v>26</v>
      </c>
      <c r="D12" s="37" t="s">
        <v>27</v>
      </c>
      <c r="E12" s="37" t="s">
        <v>28</v>
      </c>
      <c r="F12" s="37" t="s">
        <v>29</v>
      </c>
      <c r="G12" s="38" t="s">
        <v>30</v>
      </c>
      <c r="H12" s="37" t="s">
        <v>11</v>
      </c>
      <c r="I12" s="37" t="s">
        <v>13</v>
      </c>
      <c r="J12" s="37"/>
      <c r="K12" s="37" t="s">
        <v>14</v>
      </c>
      <c r="L12" s="37"/>
    </row>
    <row r="13" s="1" customFormat="1" ht="24" customHeight="1" spans="1:12">
      <c r="A13" s="39"/>
      <c r="B13" s="37" t="s">
        <v>31</v>
      </c>
      <c r="C13" s="37" t="s">
        <v>32</v>
      </c>
      <c r="D13" s="40" t="s">
        <v>33</v>
      </c>
      <c r="E13" s="41" t="s">
        <v>34</v>
      </c>
      <c r="F13" s="37">
        <f>113</f>
        <v>113</v>
      </c>
      <c r="G13" s="42" t="s">
        <v>35</v>
      </c>
      <c r="H13" s="43">
        <v>10</v>
      </c>
      <c r="I13" s="37">
        <v>9</v>
      </c>
      <c r="J13" s="37"/>
      <c r="K13" s="37"/>
      <c r="L13" s="37"/>
    </row>
    <row r="14" s="1" customFormat="1" ht="24" customHeight="1" spans="1:12">
      <c r="A14" s="39"/>
      <c r="B14" s="37"/>
      <c r="C14" s="37"/>
      <c r="D14" s="40" t="s">
        <v>36</v>
      </c>
      <c r="E14" s="41" t="s">
        <v>37</v>
      </c>
      <c r="F14" s="37">
        <v>8</v>
      </c>
      <c r="G14" s="42"/>
      <c r="H14" s="43">
        <v>5</v>
      </c>
      <c r="I14" s="38">
        <v>5</v>
      </c>
      <c r="J14" s="26"/>
      <c r="K14" s="38"/>
      <c r="L14" s="26"/>
    </row>
    <row r="15" s="1" customFormat="1" ht="24" customHeight="1" spans="1:12">
      <c r="A15" s="39"/>
      <c r="B15" s="37"/>
      <c r="C15" s="37"/>
      <c r="D15" s="40" t="s">
        <v>38</v>
      </c>
      <c r="E15" s="41" t="s">
        <v>39</v>
      </c>
      <c r="F15" s="37">
        <v>7</v>
      </c>
      <c r="G15" s="42"/>
      <c r="H15" s="37">
        <v>5</v>
      </c>
      <c r="I15" s="37">
        <v>5</v>
      </c>
      <c r="J15" s="37"/>
      <c r="K15" s="37"/>
      <c r="L15" s="37"/>
    </row>
    <row r="16" s="1" customFormat="1" ht="24" customHeight="1" spans="1:12">
      <c r="A16" s="39"/>
      <c r="B16" s="37"/>
      <c r="C16" s="37" t="s">
        <v>40</v>
      </c>
      <c r="D16" s="40" t="s">
        <v>41</v>
      </c>
      <c r="E16" s="41" t="s">
        <v>42</v>
      </c>
      <c r="F16" s="44" t="s">
        <v>43</v>
      </c>
      <c r="G16" s="42" t="s">
        <v>44</v>
      </c>
      <c r="H16" s="37">
        <v>5</v>
      </c>
      <c r="I16" s="37">
        <v>5</v>
      </c>
      <c r="J16" s="37"/>
      <c r="K16" s="37"/>
      <c r="L16" s="37"/>
    </row>
    <row r="17" s="1" customFormat="1" ht="24" customHeight="1" spans="1:12">
      <c r="A17" s="39"/>
      <c r="B17" s="37"/>
      <c r="C17" s="37"/>
      <c r="D17" s="40" t="s">
        <v>45</v>
      </c>
      <c r="E17" s="41" t="s">
        <v>46</v>
      </c>
      <c r="F17" s="41" t="s">
        <v>47</v>
      </c>
      <c r="G17" s="42"/>
      <c r="H17" s="37">
        <v>5</v>
      </c>
      <c r="I17" s="38">
        <v>5</v>
      </c>
      <c r="J17" s="26"/>
      <c r="K17" s="37"/>
      <c r="L17" s="37"/>
    </row>
    <row r="18" s="1" customFormat="1" ht="47" customHeight="1" spans="1:12">
      <c r="A18" s="39"/>
      <c r="B18" s="37"/>
      <c r="C18" s="37"/>
      <c r="D18" s="40" t="s">
        <v>48</v>
      </c>
      <c r="E18" s="41" t="s">
        <v>49</v>
      </c>
      <c r="F18" s="44" t="s">
        <v>50</v>
      </c>
      <c r="G18" s="42"/>
      <c r="H18" s="37">
        <v>5</v>
      </c>
      <c r="I18" s="38">
        <v>5</v>
      </c>
      <c r="J18" s="26"/>
      <c r="K18" s="37"/>
      <c r="L18" s="37"/>
    </row>
    <row r="19" s="1" customFormat="1" ht="88" customHeight="1" spans="1:12">
      <c r="A19" s="39"/>
      <c r="B19" s="37"/>
      <c r="C19" s="37"/>
      <c r="D19" s="40" t="s">
        <v>51</v>
      </c>
      <c r="E19" s="41" t="s">
        <v>52</v>
      </c>
      <c r="F19" s="37" t="s">
        <v>53</v>
      </c>
      <c r="G19" s="42"/>
      <c r="H19" s="37">
        <v>5</v>
      </c>
      <c r="I19" s="38">
        <v>5</v>
      </c>
      <c r="J19" s="26"/>
      <c r="K19" s="37"/>
      <c r="L19" s="37"/>
    </row>
    <row r="20" s="1" customFormat="1" ht="24" customHeight="1" spans="1:12">
      <c r="A20" s="39"/>
      <c r="B20" s="37"/>
      <c r="C20" s="37" t="s">
        <v>54</v>
      </c>
      <c r="D20" s="40" t="s">
        <v>55</v>
      </c>
      <c r="E20" s="41" t="s">
        <v>56</v>
      </c>
      <c r="F20" s="37" t="s">
        <v>57</v>
      </c>
      <c r="G20" s="42"/>
      <c r="H20" s="37">
        <v>2</v>
      </c>
      <c r="I20" s="38">
        <v>2</v>
      </c>
      <c r="J20" s="26"/>
      <c r="K20" s="37"/>
      <c r="L20" s="37"/>
    </row>
    <row r="21" s="1" customFormat="1" ht="103" customHeight="1" spans="1:12">
      <c r="A21" s="39"/>
      <c r="B21" s="37"/>
      <c r="C21" s="37"/>
      <c r="D21" s="40" t="s">
        <v>58</v>
      </c>
      <c r="E21" s="41" t="s">
        <v>59</v>
      </c>
      <c r="F21" s="37" t="s">
        <v>60</v>
      </c>
      <c r="G21" s="42" t="s">
        <v>61</v>
      </c>
      <c r="H21" s="37">
        <v>2</v>
      </c>
      <c r="I21" s="38">
        <v>1</v>
      </c>
      <c r="J21" s="26"/>
      <c r="K21" s="37"/>
      <c r="L21" s="37"/>
    </row>
    <row r="22" s="1" customFormat="1" ht="94" customHeight="1" spans="1:12">
      <c r="A22" s="39"/>
      <c r="B22" s="37"/>
      <c r="C22" s="37"/>
      <c r="D22" s="40" t="s">
        <v>62</v>
      </c>
      <c r="E22" s="41" t="s">
        <v>63</v>
      </c>
      <c r="F22" s="37" t="s">
        <v>64</v>
      </c>
      <c r="G22" s="42"/>
      <c r="H22" s="37">
        <v>1</v>
      </c>
      <c r="I22" s="38">
        <v>1</v>
      </c>
      <c r="J22" s="26"/>
      <c r="K22" s="37"/>
      <c r="L22" s="37"/>
    </row>
    <row r="23" s="1" customFormat="1" ht="48" customHeight="1" spans="1:12">
      <c r="A23" s="39"/>
      <c r="B23" s="37"/>
      <c r="C23" s="37" t="s">
        <v>65</v>
      </c>
      <c r="D23" s="40" t="s">
        <v>66</v>
      </c>
      <c r="E23" s="41" t="s">
        <v>67</v>
      </c>
      <c r="F23" s="37">
        <f>16018224.18</f>
        <v>16018224.18</v>
      </c>
      <c r="G23" s="42"/>
      <c r="H23" s="37">
        <v>2</v>
      </c>
      <c r="I23" s="38">
        <v>2</v>
      </c>
      <c r="J23" s="26"/>
      <c r="K23" s="37"/>
      <c r="L23" s="37"/>
    </row>
    <row r="24" s="1" customFormat="1" ht="48" customHeight="1" spans="1:12">
      <c r="A24" s="39"/>
      <c r="B24" s="37"/>
      <c r="C24" s="37"/>
      <c r="D24" s="40" t="s">
        <v>68</v>
      </c>
      <c r="E24" s="41" t="s">
        <v>69</v>
      </c>
      <c r="F24" s="37">
        <v>194880</v>
      </c>
      <c r="G24" s="42"/>
      <c r="H24" s="37">
        <v>1</v>
      </c>
      <c r="I24" s="38">
        <v>1</v>
      </c>
      <c r="J24" s="26"/>
      <c r="K24" s="37"/>
      <c r="L24" s="37"/>
    </row>
    <row r="25" s="1" customFormat="1" ht="48" customHeight="1" spans="1:12">
      <c r="A25" s="39"/>
      <c r="B25" s="37"/>
      <c r="C25" s="37"/>
      <c r="D25" s="40" t="s">
        <v>70</v>
      </c>
      <c r="E25" s="41" t="s">
        <v>71</v>
      </c>
      <c r="F25" s="37">
        <v>1392827.55</v>
      </c>
      <c r="G25" s="42"/>
      <c r="H25" s="37">
        <v>1</v>
      </c>
      <c r="I25" s="38">
        <v>1</v>
      </c>
      <c r="J25" s="26"/>
      <c r="K25" s="37"/>
      <c r="L25" s="37"/>
    </row>
    <row r="26" s="1" customFormat="1" ht="24" customHeight="1" spans="1:12">
      <c r="A26" s="39"/>
      <c r="B26" s="37"/>
      <c r="C26" s="37"/>
      <c r="D26" s="40" t="s">
        <v>72</v>
      </c>
      <c r="E26" s="41" t="s">
        <v>73</v>
      </c>
      <c r="F26" s="37">
        <v>63024</v>
      </c>
      <c r="G26" s="42"/>
      <c r="H26" s="37">
        <v>1</v>
      </c>
      <c r="I26" s="38">
        <v>1</v>
      </c>
      <c r="J26" s="26"/>
      <c r="K26" s="37"/>
      <c r="L26" s="37"/>
    </row>
    <row r="27" s="1" customFormat="1" ht="50.25" customHeight="1" spans="1:12">
      <c r="A27" s="39"/>
      <c r="B27" s="37" t="s">
        <v>74</v>
      </c>
      <c r="C27" s="45" t="s">
        <v>75</v>
      </c>
      <c r="D27" s="40" t="s">
        <v>76</v>
      </c>
      <c r="E27" s="41" t="s">
        <v>77</v>
      </c>
      <c r="F27" s="37" t="s">
        <v>78</v>
      </c>
      <c r="G27" s="42" t="s">
        <v>79</v>
      </c>
      <c r="H27" s="37">
        <v>5</v>
      </c>
      <c r="I27" s="37">
        <v>4</v>
      </c>
      <c r="J27" s="37"/>
      <c r="K27" s="37"/>
      <c r="L27" s="37"/>
    </row>
    <row r="28" s="1" customFormat="1" ht="57" customHeight="1" spans="1:12">
      <c r="A28" s="39"/>
      <c r="B28" s="37"/>
      <c r="C28" s="43"/>
      <c r="D28" s="40" t="s">
        <v>80</v>
      </c>
      <c r="E28" s="41" t="s">
        <v>81</v>
      </c>
      <c r="F28" s="37" t="s">
        <v>82</v>
      </c>
      <c r="G28" s="42"/>
      <c r="H28" s="37">
        <v>5</v>
      </c>
      <c r="I28" s="37">
        <v>5</v>
      </c>
      <c r="J28" s="37"/>
      <c r="K28" s="37"/>
      <c r="L28" s="37"/>
    </row>
    <row r="29" s="1" customFormat="1" ht="55" customHeight="1" spans="1:12">
      <c r="A29" s="39"/>
      <c r="B29" s="37"/>
      <c r="C29" s="45" t="s">
        <v>83</v>
      </c>
      <c r="D29" s="40" t="s">
        <v>84</v>
      </c>
      <c r="E29" s="41" t="s">
        <v>85</v>
      </c>
      <c r="F29" s="37" t="s">
        <v>86</v>
      </c>
      <c r="G29" s="42"/>
      <c r="H29" s="37">
        <v>10</v>
      </c>
      <c r="I29" s="37">
        <v>10</v>
      </c>
      <c r="J29" s="37"/>
      <c r="K29" s="37"/>
      <c r="L29" s="37"/>
    </row>
    <row r="30" s="1" customFormat="1" ht="24" customHeight="1" spans="1:12">
      <c r="A30" s="39"/>
      <c r="B30" s="37"/>
      <c r="C30" s="45" t="s">
        <v>87</v>
      </c>
      <c r="D30" s="42"/>
      <c r="E30" s="37"/>
      <c r="F30" s="37"/>
      <c r="G30" s="42"/>
      <c r="H30" s="37">
        <v>10</v>
      </c>
      <c r="I30" s="37"/>
      <c r="J30" s="37"/>
      <c r="K30" s="37"/>
      <c r="L30" s="37"/>
    </row>
    <row r="31" s="1" customFormat="1" ht="24" customHeight="1" spans="1:12">
      <c r="A31" s="39"/>
      <c r="B31" s="37" t="s">
        <v>88</v>
      </c>
      <c r="C31" s="37" t="s">
        <v>89</v>
      </c>
      <c r="D31" s="42" t="s">
        <v>90</v>
      </c>
      <c r="E31" s="37" t="s">
        <v>46</v>
      </c>
      <c r="F31" s="44" t="s">
        <v>91</v>
      </c>
      <c r="G31" s="42"/>
      <c r="H31" s="37">
        <v>10</v>
      </c>
      <c r="I31" s="37">
        <v>10</v>
      </c>
      <c r="J31" s="37"/>
      <c r="K31" s="37"/>
      <c r="L31" s="37"/>
    </row>
    <row r="32" s="1" customFormat="1" ht="24" customHeight="1" spans="1:12">
      <c r="A32" s="46"/>
      <c r="B32" s="45"/>
      <c r="C32" s="45"/>
      <c r="D32" s="47"/>
      <c r="E32" s="45"/>
      <c r="F32" s="45"/>
      <c r="G32" s="47"/>
      <c r="H32" s="45"/>
      <c r="I32" s="37"/>
      <c r="J32" s="37"/>
      <c r="K32" s="37"/>
      <c r="L32" s="37"/>
    </row>
    <row r="33" s="1" customFormat="1" ht="45" customHeight="1" spans="1:12">
      <c r="A33" s="48" t="s">
        <v>92</v>
      </c>
      <c r="B33" s="49"/>
      <c r="C33" s="49"/>
      <c r="D33" s="49"/>
      <c r="E33" s="49"/>
      <c r="F33" s="49"/>
      <c r="G33" s="50"/>
      <c r="H33" s="49"/>
      <c r="I33" s="45">
        <f>SUM(I13:I32)+K6</f>
        <v>85</v>
      </c>
      <c r="J33" s="45"/>
      <c r="K33" s="45"/>
      <c r="L33" s="45"/>
    </row>
    <row r="34" s="1" customFormat="1" ht="45" customHeight="1" spans="1:12">
      <c r="A34" s="51" t="s">
        <v>93</v>
      </c>
      <c r="B34" s="52" t="s">
        <v>94</v>
      </c>
      <c r="C34" s="52"/>
      <c r="D34" s="52"/>
      <c r="E34" s="52"/>
      <c r="F34" s="52"/>
      <c r="G34" s="52"/>
      <c r="H34" s="52"/>
      <c r="I34" s="52"/>
      <c r="J34" s="52"/>
      <c r="K34" s="52"/>
      <c r="L34" s="52"/>
    </row>
    <row r="35" s="1" customFormat="1" ht="51" customHeight="1" spans="1:12">
      <c r="A35" s="53" t="s">
        <v>95</v>
      </c>
      <c r="B35" s="54"/>
      <c r="C35" s="54"/>
      <c r="D35" s="54"/>
      <c r="E35" s="54"/>
      <c r="F35" s="54"/>
      <c r="G35" s="54"/>
      <c r="H35" s="54"/>
      <c r="I35" s="54"/>
      <c r="J35" s="54"/>
      <c r="K35" s="54"/>
      <c r="L35" s="54"/>
    </row>
    <row r="36" s="1" customFormat="1" ht="33" customHeight="1" spans="1:12">
      <c r="A36" s="2" t="s">
        <v>96</v>
      </c>
      <c r="B36" s="55"/>
      <c r="C36" s="55"/>
      <c r="D36" s="55"/>
      <c r="E36" s="55"/>
      <c r="F36" s="55"/>
      <c r="G36" s="55"/>
      <c r="H36" s="55"/>
      <c r="I36" s="55"/>
      <c r="J36" s="55"/>
      <c r="K36" s="55"/>
      <c r="L36" s="55"/>
    </row>
  </sheetData>
  <mergeCells count="75">
    <mergeCell ref="A1:L1"/>
    <mergeCell ref="A2:L2"/>
    <mergeCell ref="A3:D3"/>
    <mergeCell ref="E3:L3"/>
    <mergeCell ref="A4:C4"/>
    <mergeCell ref="D4:L4"/>
    <mergeCell ref="D5:E5"/>
    <mergeCell ref="D6:E6"/>
    <mergeCell ref="D7:E7"/>
    <mergeCell ref="D8:E8"/>
    <mergeCell ref="D9:E9"/>
    <mergeCell ref="B10:E10"/>
    <mergeCell ref="F10:L10"/>
    <mergeCell ref="B11:E11"/>
    <mergeCell ref="F11:L11"/>
    <mergeCell ref="I12:J12"/>
    <mergeCell ref="K12:L12"/>
    <mergeCell ref="I13:J13"/>
    <mergeCell ref="K13:L13"/>
    <mergeCell ref="I14:J14"/>
    <mergeCell ref="K14:L14"/>
    <mergeCell ref="I15:J15"/>
    <mergeCell ref="K15:L15"/>
    <mergeCell ref="I16:J16"/>
    <mergeCell ref="K16:L16"/>
    <mergeCell ref="I17:J17"/>
    <mergeCell ref="K17:L17"/>
    <mergeCell ref="I18:J18"/>
    <mergeCell ref="K18:L18"/>
    <mergeCell ref="I19:J19"/>
    <mergeCell ref="K19:L19"/>
    <mergeCell ref="I20:J20"/>
    <mergeCell ref="K20:L20"/>
    <mergeCell ref="I21:J21"/>
    <mergeCell ref="K21:L21"/>
    <mergeCell ref="I22:J22"/>
    <mergeCell ref="K22:L22"/>
    <mergeCell ref="I23:J23"/>
    <mergeCell ref="K23:L23"/>
    <mergeCell ref="I24:J24"/>
    <mergeCell ref="K24:L24"/>
    <mergeCell ref="I25:J25"/>
    <mergeCell ref="K25:L25"/>
    <mergeCell ref="I26:J26"/>
    <mergeCell ref="K26:L26"/>
    <mergeCell ref="I27:J27"/>
    <mergeCell ref="K27:L27"/>
    <mergeCell ref="I28:J28"/>
    <mergeCell ref="K28:L28"/>
    <mergeCell ref="I29:J29"/>
    <mergeCell ref="K29:L29"/>
    <mergeCell ref="I30:J30"/>
    <mergeCell ref="K30:L30"/>
    <mergeCell ref="I31:J31"/>
    <mergeCell ref="K31:L31"/>
    <mergeCell ref="I32:J32"/>
    <mergeCell ref="K32:L32"/>
    <mergeCell ref="A33:F33"/>
    <mergeCell ref="I33:J33"/>
    <mergeCell ref="K33:L33"/>
    <mergeCell ref="B34:L34"/>
    <mergeCell ref="B35:L35"/>
    <mergeCell ref="A36:L36"/>
    <mergeCell ref="A10:A11"/>
    <mergeCell ref="A12:A32"/>
    <mergeCell ref="B13:B26"/>
    <mergeCell ref="B27:B30"/>
    <mergeCell ref="B31:B32"/>
    <mergeCell ref="C13:C15"/>
    <mergeCell ref="C16:C19"/>
    <mergeCell ref="C20:C22"/>
    <mergeCell ref="C23:C26"/>
    <mergeCell ref="C27:C28"/>
    <mergeCell ref="C31:C32"/>
    <mergeCell ref="A5:C9"/>
  </mergeCells>
  <pageMargins left="0.75" right="0.75" top="1" bottom="1" header="0.5" footer="0.5"/>
  <pageSetup paperSize="9" scale="52"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部门整体支出自评表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ci</cp:lastModifiedBy>
  <cp:revision>1</cp:revision>
  <dcterms:created xsi:type="dcterms:W3CDTF">2020-12-04T01:16:00Z</dcterms:created>
  <dcterms:modified xsi:type="dcterms:W3CDTF">2024-08-27T08:08:34Z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A616D35AE6494528985667E58E38C8FB_13</vt:lpwstr>
  </property>
</Properties>
</file>