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8" r:id="rId1"/>
  </sheets>
  <calcPr calcId="144525"/>
</workbook>
</file>

<file path=xl/sharedStrings.xml><?xml version="1.0" encoding="utf-8"?>
<sst xmlns="http://schemas.openxmlformats.org/spreadsheetml/2006/main" count="91" uniqueCount="50">
  <si>
    <t>2022年钟山区城居第十期个人零星申报医疗救助花名册</t>
  </si>
  <si>
    <t>序号</t>
  </si>
  <si>
    <t>姓名</t>
  </si>
  <si>
    <t>性
别</t>
  </si>
  <si>
    <t>所在镇、社区（村居）</t>
  </si>
  <si>
    <t>总费用</t>
  </si>
  <si>
    <t>全自费</t>
  </si>
  <si>
    <t>住院合规总费用（元）</t>
  </si>
  <si>
    <t>基本医保补偿（元）</t>
  </si>
  <si>
    <t>大病保险补偿（元）</t>
  </si>
  <si>
    <t>个人自付合规费用（元）</t>
  </si>
  <si>
    <t>救助比例（%）</t>
  </si>
  <si>
    <t>救助金额（元）</t>
  </si>
  <si>
    <t>补偿日期</t>
  </si>
  <si>
    <t>备注</t>
  </si>
  <si>
    <t>荣朝林</t>
  </si>
  <si>
    <t>男</t>
  </si>
  <si>
    <t>大湾镇腊寨村</t>
  </si>
  <si>
    <t>2022/8/23</t>
  </si>
  <si>
    <t>城居</t>
  </si>
  <si>
    <t>周星宇</t>
  </si>
  <si>
    <t>凤凰街道凤苑居委</t>
  </si>
  <si>
    <t>张凌嘉</t>
  </si>
  <si>
    <t>王静伟</t>
  </si>
  <si>
    <t>大湾镇山根脚村</t>
  </si>
  <si>
    <t>2022/8/18</t>
  </si>
  <si>
    <t>李仁福</t>
  </si>
  <si>
    <t>蒋群</t>
  </si>
  <si>
    <t>女</t>
  </si>
  <si>
    <t>保华镇双河居民委员会</t>
  </si>
  <si>
    <t>符轩洋</t>
  </si>
  <si>
    <t>南开乡穿洞村民委员会</t>
  </si>
  <si>
    <t>2022/8/22</t>
  </si>
  <si>
    <t>杨元燕</t>
  </si>
  <si>
    <t>保华镇海螺村民委员会</t>
  </si>
  <si>
    <t>张顺德</t>
  </si>
  <si>
    <t>金盆乡双塘村民委员会</t>
  </si>
  <si>
    <t>黄敏</t>
  </si>
  <si>
    <t>2022/8/24</t>
  </si>
  <si>
    <t>安欢</t>
  </si>
  <si>
    <t>南开乡犀牛村民委员会</t>
  </si>
  <si>
    <t>许德珍</t>
  </si>
  <si>
    <t>南开乡合兴村民委员会</t>
  </si>
  <si>
    <t>张举学</t>
  </si>
  <si>
    <t>何庆洪</t>
  </si>
  <si>
    <t>保华镇发箐村民委员会</t>
  </si>
  <si>
    <t>陈吉贤</t>
  </si>
  <si>
    <t>杨松</t>
  </si>
  <si>
    <t>保华镇双桥居民委员会</t>
  </si>
  <si>
    <t>合计：元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</si>
</sst>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;@"/>
    <numFmt numFmtId="177" formatCode="0.00_ "/>
  </numFmts>
  <fonts count="37"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等线"/>
      <charset val="134"/>
      <scheme val="minor"/>
    </font>
    <font>
      <sz val="9"/>
      <name val="宋体"/>
      <charset val="134"/>
    </font>
    <font>
      <sz val="9"/>
      <name val="等线"/>
      <charset val="134"/>
      <scheme val="minor"/>
    </font>
    <font>
      <sz val="11"/>
      <name val="等线"/>
      <charset val="134"/>
      <scheme val="minor"/>
    </font>
    <font>
      <b/>
      <sz val="18"/>
      <name val="楷体_GB2312"/>
      <charset val="134"/>
    </font>
    <font>
      <sz val="9"/>
      <name val="楷体_GB2312"/>
      <charset val="134"/>
    </font>
    <font>
      <sz val="10"/>
      <name val="楷体_GB2312"/>
      <charset val="134"/>
    </font>
    <font>
      <sz val="11"/>
      <name val="新宋体"/>
      <charset val="134"/>
    </font>
    <font>
      <sz val="11"/>
      <color indexed="8"/>
      <name val="新宋体"/>
      <charset val="134"/>
    </font>
    <font>
      <sz val="11"/>
      <color theme="1"/>
      <name val="新宋体"/>
      <charset val="134"/>
    </font>
    <font>
      <sz val="11"/>
      <color rgb="FF606266"/>
      <name val="新宋体"/>
      <charset val="134"/>
    </font>
    <font>
      <sz val="11"/>
      <name val="宋体"/>
      <charset val="134"/>
    </font>
    <font>
      <sz val="10"/>
      <color theme="1"/>
      <name val="新宋体"/>
      <charset val="134"/>
    </font>
    <font>
      <sz val="10"/>
      <name val="新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0" fillId="2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8" fillId="0" borderId="0"/>
    <xf numFmtId="0" fontId="16" fillId="21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7" fillId="18" borderId="12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0" fontId="0" fillId="0" borderId="0"/>
    <xf numFmtId="0" fontId="18" fillId="0" borderId="0"/>
    <xf numFmtId="0" fontId="36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5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left"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7" fontId="5" fillId="0" borderId="0" xfId="0" applyNumberFormat="1" applyFont="1">
      <alignment vertical="center"/>
    </xf>
    <xf numFmtId="9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6" fillId="0" borderId="0" xfId="50" applyFont="1" applyAlignment="1">
      <alignment horizontal="center" vertical="center" shrinkToFit="1"/>
    </xf>
    <xf numFmtId="177" fontId="6" fillId="0" borderId="0" xfId="50" applyNumberFormat="1" applyFont="1" applyAlignment="1">
      <alignment horizontal="center" vertical="center" shrinkToFit="1"/>
    </xf>
    <xf numFmtId="57" fontId="7" fillId="0" borderId="0" xfId="50" applyNumberFormat="1" applyFont="1" applyAlignment="1">
      <alignment horizontal="center" vertical="center" shrinkToFit="1"/>
    </xf>
    <xf numFmtId="57" fontId="8" fillId="0" borderId="0" xfId="50" applyNumberFormat="1" applyFont="1" applyAlignment="1">
      <alignment horizontal="center" vertical="center" shrinkToFit="1"/>
    </xf>
    <xf numFmtId="177" fontId="8" fillId="0" borderId="0" xfId="50" applyNumberFormat="1" applyFont="1" applyAlignment="1">
      <alignment horizontal="center" vertical="center" shrinkToFit="1"/>
    </xf>
    <xf numFmtId="0" fontId="9" fillId="0" borderId="1" xfId="51" applyFont="1" applyBorder="1" applyAlignment="1">
      <alignment horizontal="center" vertical="center" wrapText="1"/>
    </xf>
    <xf numFmtId="0" fontId="9" fillId="0" borderId="1" xfId="51" applyFont="1" applyBorder="1" applyAlignment="1">
      <alignment horizontal="center" vertical="center" shrinkToFit="1"/>
    </xf>
    <xf numFmtId="0" fontId="9" fillId="0" borderId="1" xfId="51" applyFont="1" applyBorder="1" applyAlignment="1">
      <alignment horizontal="center" vertical="center" wrapText="1" shrinkToFit="1"/>
    </xf>
    <xf numFmtId="177" fontId="9" fillId="0" borderId="1" xfId="51" applyNumberFormat="1" applyFont="1" applyBorder="1" applyAlignment="1">
      <alignment horizontal="center" vertical="center" wrapText="1" shrinkToFit="1"/>
    </xf>
    <xf numFmtId="49" fontId="9" fillId="0" borderId="2" xfId="51" applyNumberFormat="1" applyFont="1" applyBorder="1" applyAlignment="1">
      <alignment horizontal="center" vertical="center" shrinkToFit="1"/>
    </xf>
    <xf numFmtId="49" fontId="10" fillId="0" borderId="2" xfId="21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shrinkToFit="1"/>
    </xf>
    <xf numFmtId="49" fontId="12" fillId="2" borderId="1" xfId="0" applyNumberFormat="1" applyFont="1" applyFill="1" applyBorder="1" applyAlignment="1">
      <alignment horizontal="center" vertical="center" shrinkToFit="1"/>
    </xf>
    <xf numFmtId="177" fontId="11" fillId="0" borderId="2" xfId="0" applyNumberFormat="1" applyFont="1" applyFill="1" applyBorder="1" applyAlignment="1">
      <alignment horizontal="center" vertical="center" shrinkToFit="1"/>
    </xf>
    <xf numFmtId="177" fontId="9" fillId="0" borderId="2" xfId="0" applyNumberFormat="1" applyFont="1" applyBorder="1" applyAlignment="1">
      <alignment horizontal="center" vertical="center"/>
    </xf>
    <xf numFmtId="177" fontId="11" fillId="3" borderId="2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49" fontId="9" fillId="0" borderId="1" xfId="51" applyNumberFormat="1" applyFont="1" applyBorder="1" applyAlignment="1">
      <alignment horizontal="center" vertical="center" shrinkToFit="1"/>
    </xf>
    <xf numFmtId="49" fontId="10" fillId="0" borderId="2" xfId="21" applyNumberFormat="1" applyFont="1" applyFill="1" applyBorder="1" applyAlignment="1">
      <alignment horizontal="center" vertical="center" shrinkToFit="1"/>
    </xf>
    <xf numFmtId="177" fontId="9" fillId="0" borderId="2" xfId="0" applyNumberFormat="1" applyFont="1" applyBorder="1" applyAlignment="1">
      <alignment horizontal="center" vertical="center" shrinkToFit="1"/>
    </xf>
    <xf numFmtId="49" fontId="11" fillId="0" borderId="3" xfId="0" applyNumberFormat="1" applyFont="1" applyFill="1" applyBorder="1" applyAlignment="1">
      <alignment horizontal="center" vertical="center" shrinkToFit="1"/>
    </xf>
    <xf numFmtId="0" fontId="10" fillId="0" borderId="1" xfId="2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shrinkToFit="1"/>
    </xf>
    <xf numFmtId="49" fontId="10" fillId="0" borderId="1" xfId="52" applyNumberFormat="1" applyFont="1" applyFill="1" applyBorder="1" applyAlignment="1">
      <alignment horizontal="center" vertical="center" shrinkToFit="1"/>
    </xf>
    <xf numFmtId="177" fontId="11" fillId="0" borderId="1" xfId="0" applyNumberFormat="1" applyFont="1" applyFill="1" applyBorder="1" applyAlignment="1">
      <alignment horizontal="center" vertical="center" shrinkToFit="1"/>
    </xf>
    <xf numFmtId="177" fontId="9" fillId="0" borderId="1" xfId="0" applyNumberFormat="1" applyFont="1" applyBorder="1" applyAlignment="1">
      <alignment horizontal="center" vertical="center" shrinkToFit="1"/>
    </xf>
    <xf numFmtId="177" fontId="11" fillId="3" borderId="1" xfId="0" applyNumberFormat="1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49" fontId="11" fillId="0" borderId="4" xfId="0" applyNumberFormat="1" applyFont="1" applyFill="1" applyBorder="1" applyAlignment="1">
      <alignment horizontal="center" vertical="center" shrinkToFit="1"/>
    </xf>
    <xf numFmtId="177" fontId="11" fillId="0" borderId="5" xfId="0" applyNumberFormat="1" applyFont="1" applyFill="1" applyBorder="1" applyAlignment="1">
      <alignment horizontal="center" vertical="center" shrinkToFit="1"/>
    </xf>
    <xf numFmtId="177" fontId="11" fillId="3" borderId="5" xfId="0" applyNumberFormat="1" applyFont="1" applyFill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9" fontId="6" fillId="0" borderId="0" xfId="50" applyNumberFormat="1" applyFont="1" applyAlignment="1">
      <alignment horizontal="center" vertical="center" shrinkToFit="1"/>
    </xf>
    <xf numFmtId="176" fontId="1" fillId="0" borderId="0" xfId="50" applyNumberFormat="1" applyFont="1" applyAlignment="1">
      <alignment horizontal="center"/>
    </xf>
    <xf numFmtId="9" fontId="8" fillId="0" borderId="0" xfId="50" applyNumberFormat="1" applyFont="1" applyAlignment="1">
      <alignment horizontal="center" vertical="center" shrinkToFit="1"/>
    </xf>
    <xf numFmtId="9" fontId="9" fillId="0" borderId="1" xfId="51" applyNumberFormat="1" applyFont="1" applyBorder="1" applyAlignment="1">
      <alignment horizontal="center" vertical="center" wrapText="1" shrinkToFit="1"/>
    </xf>
    <xf numFmtId="176" fontId="9" fillId="0" borderId="1" xfId="0" applyNumberFormat="1" applyFont="1" applyBorder="1" applyAlignment="1">
      <alignment horizontal="center" vertical="center"/>
    </xf>
    <xf numFmtId="9" fontId="11" fillId="0" borderId="2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 shrinkToFit="1"/>
    </xf>
    <xf numFmtId="0" fontId="15" fillId="0" borderId="1" xfId="0" applyNumberFormat="1" applyFont="1" applyFill="1" applyBorder="1" applyAlignment="1">
      <alignment horizontal="center" vertical="center" wrapText="1" shrinkToFit="1"/>
    </xf>
    <xf numFmtId="177" fontId="9" fillId="0" borderId="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shrinkToFit="1"/>
    </xf>
    <xf numFmtId="9" fontId="11" fillId="0" borderId="1" xfId="0" applyNumberFormat="1" applyFont="1" applyFill="1" applyBorder="1" applyAlignment="1">
      <alignment horizontal="center" vertical="center" shrinkToFit="1"/>
    </xf>
    <xf numFmtId="14" fontId="11" fillId="0" borderId="1" xfId="0" applyNumberFormat="1" applyFont="1" applyFill="1" applyBorder="1" applyAlignment="1">
      <alignment horizontal="center" vertical="center" shrinkToFit="1"/>
    </xf>
    <xf numFmtId="9" fontId="11" fillId="0" borderId="5" xfId="0" applyNumberFormat="1" applyFont="1" applyFill="1" applyBorder="1" applyAlignment="1">
      <alignment horizontal="center" vertical="center" shrinkToFit="1"/>
    </xf>
    <xf numFmtId="177" fontId="11" fillId="0" borderId="4" xfId="0" applyNumberFormat="1" applyFont="1" applyFill="1" applyBorder="1" applyAlignment="1">
      <alignment horizontal="center" vertical="center" shrinkToFit="1"/>
    </xf>
    <xf numFmtId="14" fontId="11" fillId="0" borderId="5" xfId="0" applyNumberFormat="1" applyFont="1" applyFill="1" applyBorder="1" applyAlignment="1">
      <alignment horizontal="center" vertical="center" shrinkToFit="1"/>
    </xf>
    <xf numFmtId="9" fontId="9" fillId="0" borderId="1" xfId="0" applyNumberFormat="1" applyFont="1" applyBorder="1" applyAlignment="1">
      <alignment horizontal="center" vertical="center" shrinkToFit="1"/>
    </xf>
    <xf numFmtId="14" fontId="9" fillId="0" borderId="1" xfId="0" applyNumberFormat="1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177" fontId="13" fillId="0" borderId="1" xfId="0" applyNumberFormat="1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军人优抚第三批花名册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_军人优抚第三批花名册_1" xfId="52"/>
    <cellStyle name="常规 3" xfId="53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topLeftCell="A3" workbookViewId="0">
      <selection activeCell="H11" sqref="H11"/>
    </sheetView>
  </sheetViews>
  <sheetFormatPr defaultColWidth="9" defaultRowHeight="35" customHeight="1"/>
  <cols>
    <col min="1" max="1" width="3.125" style="7" customWidth="1"/>
    <col min="2" max="2" width="8.625" style="8" customWidth="1"/>
    <col min="3" max="3" width="5" style="8" customWidth="1"/>
    <col min="4" max="4" width="9.625" style="8" customWidth="1"/>
    <col min="5" max="5" width="11.0666666666667" style="8" customWidth="1"/>
    <col min="6" max="6" width="11.375" style="8" customWidth="1"/>
    <col min="7" max="7" width="9.25" style="9" customWidth="1"/>
    <col min="8" max="8" width="9.80833333333333" style="9" customWidth="1"/>
    <col min="9" max="9" width="8.5" style="9" customWidth="1"/>
    <col min="10" max="10" width="10.25" style="9" customWidth="1"/>
    <col min="11" max="11" width="4.5" style="10" customWidth="1"/>
    <col min="12" max="12" width="10.5" style="9" customWidth="1"/>
    <col min="13" max="13" width="10.125" style="8" customWidth="1"/>
    <col min="14" max="14" width="9.25" style="11"/>
    <col min="15" max="16384" width="9" style="8"/>
  </cols>
  <sheetData>
    <row r="1" s="1" customFormat="1" customHeight="1" spans="1:14">
      <c r="A1" s="12" t="s">
        <v>0</v>
      </c>
      <c r="B1" s="12"/>
      <c r="C1" s="12"/>
      <c r="D1" s="12"/>
      <c r="E1" s="12"/>
      <c r="F1" s="12"/>
      <c r="G1" s="13"/>
      <c r="H1" s="13"/>
      <c r="I1" s="13"/>
      <c r="J1" s="13"/>
      <c r="K1" s="45"/>
      <c r="L1" s="13"/>
      <c r="M1" s="12"/>
      <c r="N1" s="46"/>
    </row>
    <row r="2" s="1" customFormat="1" customHeight="1" spans="1:14">
      <c r="A2" s="14"/>
      <c r="B2" s="15"/>
      <c r="C2" s="15"/>
      <c r="D2" s="15"/>
      <c r="E2" s="15"/>
      <c r="F2" s="15"/>
      <c r="G2" s="16"/>
      <c r="H2" s="16"/>
      <c r="I2" s="16"/>
      <c r="J2" s="16"/>
      <c r="K2" s="47"/>
      <c r="L2" s="16"/>
      <c r="M2" s="15"/>
      <c r="N2" s="46"/>
    </row>
    <row r="3" s="2" customFormat="1" customHeight="1" spans="1:14">
      <c r="A3" s="17" t="s">
        <v>1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20" t="s">
        <v>7</v>
      </c>
      <c r="H3" s="20" t="s">
        <v>8</v>
      </c>
      <c r="I3" s="20" t="s">
        <v>9</v>
      </c>
      <c r="J3" s="20" t="s">
        <v>10</v>
      </c>
      <c r="K3" s="48" t="s">
        <v>11</v>
      </c>
      <c r="L3" s="20" t="s">
        <v>12</v>
      </c>
      <c r="M3" s="19" t="s">
        <v>13</v>
      </c>
      <c r="N3" s="49" t="s">
        <v>14</v>
      </c>
    </row>
    <row r="4" s="3" customFormat="1" ht="27" customHeight="1" spans="1:14">
      <c r="A4" s="21">
        <v>1</v>
      </c>
      <c r="B4" s="22" t="s">
        <v>15</v>
      </c>
      <c r="C4" s="23" t="s">
        <v>16</v>
      </c>
      <c r="D4" s="24" t="s">
        <v>17</v>
      </c>
      <c r="E4" s="25">
        <v>15642.41</v>
      </c>
      <c r="F4" s="25">
        <v>1315.01</v>
      </c>
      <c r="G4" s="26">
        <f t="shared" ref="G4:G14" si="0">E4-F4</f>
        <v>14327.4</v>
      </c>
      <c r="H4" s="27">
        <v>3341.06</v>
      </c>
      <c r="I4" s="25">
        <v>5191.12</v>
      </c>
      <c r="J4" s="25">
        <f t="shared" ref="J4:J14" si="1">G4-H4-I4</f>
        <v>5795.22</v>
      </c>
      <c r="K4" s="50">
        <v>0.7</v>
      </c>
      <c r="L4" s="25">
        <v>4056.65</v>
      </c>
      <c r="M4" s="23" t="s">
        <v>18</v>
      </c>
      <c r="N4" s="51" t="s">
        <v>19</v>
      </c>
    </row>
    <row r="5" s="4" customFormat="1" ht="25" customHeight="1" spans="1:14">
      <c r="A5" s="21">
        <v>2</v>
      </c>
      <c r="B5" s="28" t="s">
        <v>20</v>
      </c>
      <c r="C5" s="28" t="s">
        <v>16</v>
      </c>
      <c r="D5" s="28" t="s">
        <v>21</v>
      </c>
      <c r="E5" s="25">
        <v>4564.73</v>
      </c>
      <c r="F5" s="25">
        <v>2022.34</v>
      </c>
      <c r="G5" s="26">
        <f t="shared" si="0"/>
        <v>2542.39</v>
      </c>
      <c r="H5" s="27">
        <v>737.11</v>
      </c>
      <c r="I5" s="25">
        <v>0</v>
      </c>
      <c r="J5" s="25">
        <f t="shared" si="1"/>
        <v>1805.28</v>
      </c>
      <c r="K5" s="50">
        <v>0.7</v>
      </c>
      <c r="L5" s="36">
        <v>1805.28</v>
      </c>
      <c r="M5" s="23" t="s">
        <v>18</v>
      </c>
      <c r="N5" s="52" t="s">
        <v>19</v>
      </c>
    </row>
    <row r="6" s="4" customFormat="1" ht="24" customHeight="1" spans="1:14">
      <c r="A6" s="21">
        <v>3</v>
      </c>
      <c r="B6" s="28" t="s">
        <v>22</v>
      </c>
      <c r="C6" s="28" t="s">
        <v>16</v>
      </c>
      <c r="D6" s="28" t="s">
        <v>21</v>
      </c>
      <c r="E6" s="25">
        <v>4463.69</v>
      </c>
      <c r="F6" s="25">
        <v>1970.72</v>
      </c>
      <c r="G6" s="26">
        <f t="shared" si="0"/>
        <v>2492.97</v>
      </c>
      <c r="H6" s="27">
        <v>713.69</v>
      </c>
      <c r="I6" s="25">
        <v>0</v>
      </c>
      <c r="J6" s="25">
        <f t="shared" si="1"/>
        <v>1779.28</v>
      </c>
      <c r="K6" s="50">
        <v>0.7</v>
      </c>
      <c r="L6" s="36">
        <v>1779.28</v>
      </c>
      <c r="M6" s="23" t="s">
        <v>18</v>
      </c>
      <c r="N6" s="51" t="s">
        <v>19</v>
      </c>
    </row>
    <row r="7" s="4" customFormat="1" ht="25" customHeight="1" spans="1:14">
      <c r="A7" s="21">
        <v>4</v>
      </c>
      <c r="B7" s="28" t="s">
        <v>23</v>
      </c>
      <c r="C7" s="28" t="s">
        <v>16</v>
      </c>
      <c r="D7" s="28" t="s">
        <v>24</v>
      </c>
      <c r="E7" s="25">
        <v>10138.4</v>
      </c>
      <c r="F7" s="25">
        <v>3315.1</v>
      </c>
      <c r="G7" s="26">
        <f t="shared" si="0"/>
        <v>6823.3</v>
      </c>
      <c r="H7" s="27">
        <v>3919.36</v>
      </c>
      <c r="I7" s="25">
        <v>55.63</v>
      </c>
      <c r="J7" s="25">
        <f t="shared" si="1"/>
        <v>2848.31</v>
      </c>
      <c r="K7" s="50">
        <v>0.7</v>
      </c>
      <c r="L7" s="36">
        <v>1993.82</v>
      </c>
      <c r="M7" s="23" t="s">
        <v>25</v>
      </c>
      <c r="N7" s="52" t="s">
        <v>19</v>
      </c>
    </row>
    <row r="8" s="3" customFormat="1" ht="27" customHeight="1" spans="1:14">
      <c r="A8" s="21">
        <v>5</v>
      </c>
      <c r="B8" s="29" t="s">
        <v>26</v>
      </c>
      <c r="C8" s="29" t="s">
        <v>16</v>
      </c>
      <c r="D8" s="29" t="s">
        <v>21</v>
      </c>
      <c r="E8" s="26">
        <v>15260.46</v>
      </c>
      <c r="F8" s="26">
        <v>2435</v>
      </c>
      <c r="G8" s="26">
        <f t="shared" si="0"/>
        <v>12825.46</v>
      </c>
      <c r="H8" s="26">
        <v>6774.21</v>
      </c>
      <c r="I8" s="26">
        <v>1983.31</v>
      </c>
      <c r="J8" s="25">
        <f t="shared" si="1"/>
        <v>4067.94</v>
      </c>
      <c r="K8" s="50">
        <v>0.7</v>
      </c>
      <c r="L8" s="53">
        <v>2847.56</v>
      </c>
      <c r="M8" s="54" t="s">
        <v>18</v>
      </c>
      <c r="N8" s="51" t="s">
        <v>19</v>
      </c>
    </row>
    <row r="9" s="4" customFormat="1" ht="25" customHeight="1" spans="1:14">
      <c r="A9" s="21">
        <v>6</v>
      </c>
      <c r="B9" s="30" t="s">
        <v>27</v>
      </c>
      <c r="C9" s="23" t="s">
        <v>28</v>
      </c>
      <c r="D9" s="24" t="s">
        <v>29</v>
      </c>
      <c r="E9" s="25">
        <v>4512.77</v>
      </c>
      <c r="F9" s="25">
        <v>1810.32</v>
      </c>
      <c r="G9" s="31">
        <f t="shared" si="0"/>
        <v>2702.45</v>
      </c>
      <c r="H9" s="27">
        <v>1564.57</v>
      </c>
      <c r="I9" s="25">
        <v>0</v>
      </c>
      <c r="J9" s="25">
        <f t="shared" si="1"/>
        <v>1137.88</v>
      </c>
      <c r="K9" s="50">
        <v>0.7</v>
      </c>
      <c r="L9" s="25">
        <v>796.51</v>
      </c>
      <c r="M9" s="23" t="s">
        <v>25</v>
      </c>
      <c r="N9" s="52" t="s">
        <v>19</v>
      </c>
    </row>
    <row r="10" s="4" customFormat="1" ht="24" customHeight="1" spans="1:14">
      <c r="A10" s="21">
        <v>7</v>
      </c>
      <c r="B10" s="28" t="s">
        <v>30</v>
      </c>
      <c r="C10" s="28" t="s">
        <v>28</v>
      </c>
      <c r="D10" s="28" t="s">
        <v>31</v>
      </c>
      <c r="E10" s="25">
        <v>1591.6</v>
      </c>
      <c r="F10" s="25">
        <v>498.46</v>
      </c>
      <c r="G10" s="31">
        <f t="shared" si="0"/>
        <v>1093.14</v>
      </c>
      <c r="H10" s="27">
        <v>0</v>
      </c>
      <c r="I10" s="25">
        <v>0</v>
      </c>
      <c r="J10" s="25">
        <f t="shared" si="1"/>
        <v>1093.14</v>
      </c>
      <c r="K10" s="50">
        <v>0.7</v>
      </c>
      <c r="L10" s="36">
        <v>765.2</v>
      </c>
      <c r="M10" s="23" t="s">
        <v>32</v>
      </c>
      <c r="N10" s="51" t="s">
        <v>19</v>
      </c>
    </row>
    <row r="11" s="4" customFormat="1" ht="25" customHeight="1" spans="1:14">
      <c r="A11" s="21">
        <v>8</v>
      </c>
      <c r="B11" s="28" t="s">
        <v>33</v>
      </c>
      <c r="C11" s="28" t="s">
        <v>28</v>
      </c>
      <c r="D11" s="28" t="s">
        <v>34</v>
      </c>
      <c r="E11" s="25">
        <v>5441.48</v>
      </c>
      <c r="F11" s="25">
        <v>1554.7</v>
      </c>
      <c r="G11" s="31">
        <f t="shared" si="0"/>
        <v>3886.78</v>
      </c>
      <c r="H11" s="27">
        <v>1145.85</v>
      </c>
      <c r="I11" s="25">
        <v>0</v>
      </c>
      <c r="J11" s="25">
        <f t="shared" si="1"/>
        <v>2740.93</v>
      </c>
      <c r="K11" s="50">
        <v>0.7</v>
      </c>
      <c r="L11" s="36">
        <v>1918.65</v>
      </c>
      <c r="M11" s="23" t="s">
        <v>32</v>
      </c>
      <c r="N11" s="52" t="s">
        <v>19</v>
      </c>
    </row>
    <row r="12" s="4" customFormat="1" ht="27" customHeight="1" spans="1:14">
      <c r="A12" s="21">
        <v>9</v>
      </c>
      <c r="B12" s="28" t="s">
        <v>35</v>
      </c>
      <c r="C12" s="28" t="s">
        <v>16</v>
      </c>
      <c r="D12" s="28" t="s">
        <v>36</v>
      </c>
      <c r="E12" s="25">
        <v>7104.09</v>
      </c>
      <c r="F12" s="25">
        <v>1319.91</v>
      </c>
      <c r="G12" s="31">
        <f t="shared" si="0"/>
        <v>5784.18</v>
      </c>
      <c r="H12" s="27">
        <v>3216.91</v>
      </c>
      <c r="I12" s="25">
        <v>0</v>
      </c>
      <c r="J12" s="25">
        <f t="shared" si="1"/>
        <v>2567.27</v>
      </c>
      <c r="K12" s="50">
        <v>0.7</v>
      </c>
      <c r="L12" s="36">
        <v>1797.09</v>
      </c>
      <c r="M12" s="23" t="s">
        <v>18</v>
      </c>
      <c r="N12" s="51" t="s">
        <v>19</v>
      </c>
    </row>
    <row r="13" s="4" customFormat="1" customHeight="1" spans="1:14">
      <c r="A13" s="21">
        <v>10</v>
      </c>
      <c r="B13" s="32" t="s">
        <v>37</v>
      </c>
      <c r="C13" s="23" t="s">
        <v>28</v>
      </c>
      <c r="D13" s="28" t="s">
        <v>36</v>
      </c>
      <c r="E13" s="25">
        <v>2821.79</v>
      </c>
      <c r="F13" s="25">
        <v>1444.9</v>
      </c>
      <c r="G13" s="31">
        <f t="shared" si="0"/>
        <v>1376.89</v>
      </c>
      <c r="H13" s="27">
        <v>407.31</v>
      </c>
      <c r="I13" s="25">
        <v>0</v>
      </c>
      <c r="J13" s="25">
        <f t="shared" si="1"/>
        <v>969.58</v>
      </c>
      <c r="K13" s="50">
        <v>0.7</v>
      </c>
      <c r="L13" s="36">
        <v>678.7</v>
      </c>
      <c r="M13" s="23" t="s">
        <v>38</v>
      </c>
      <c r="N13" s="52" t="s">
        <v>19</v>
      </c>
    </row>
    <row r="14" s="4" customFormat="1" customHeight="1" spans="1:14">
      <c r="A14" s="21">
        <v>11</v>
      </c>
      <c r="B14" s="29" t="s">
        <v>39</v>
      </c>
      <c r="C14" s="29" t="s">
        <v>28</v>
      </c>
      <c r="D14" s="29" t="s">
        <v>40</v>
      </c>
      <c r="E14" s="31">
        <v>13678.09</v>
      </c>
      <c r="F14" s="31">
        <v>5027.29</v>
      </c>
      <c r="G14" s="31">
        <f t="shared" si="0"/>
        <v>8650.8</v>
      </c>
      <c r="H14" s="31">
        <v>5128.45</v>
      </c>
      <c r="I14" s="31">
        <v>339.53</v>
      </c>
      <c r="J14" s="25">
        <f t="shared" si="1"/>
        <v>3182.82</v>
      </c>
      <c r="K14" s="50">
        <v>0.7</v>
      </c>
      <c r="L14" s="37">
        <v>2227.97</v>
      </c>
      <c r="M14" s="55" t="s">
        <v>38</v>
      </c>
      <c r="N14" s="51" t="s">
        <v>19</v>
      </c>
    </row>
    <row r="15" s="2" customFormat="1" customHeight="1" spans="1:14">
      <c r="A15" s="21">
        <v>12</v>
      </c>
      <c r="B15" s="33" t="s">
        <v>41</v>
      </c>
      <c r="C15" s="34" t="s">
        <v>28</v>
      </c>
      <c r="D15" s="35" t="s">
        <v>42</v>
      </c>
      <c r="E15" s="36">
        <v>41947.87</v>
      </c>
      <c r="F15" s="36">
        <v>5259.07</v>
      </c>
      <c r="G15" s="37">
        <f t="shared" ref="G15:G19" si="2">E15-F15</f>
        <v>36688.8</v>
      </c>
      <c r="H15" s="38">
        <v>19929.76</v>
      </c>
      <c r="I15" s="36">
        <v>6455.42</v>
      </c>
      <c r="J15" s="36">
        <f t="shared" ref="J15:J19" si="3">G15-H15-I15</f>
        <v>10303.62</v>
      </c>
      <c r="K15" s="56">
        <v>0.5</v>
      </c>
      <c r="L15" s="36">
        <v>5151.81</v>
      </c>
      <c r="M15" s="57">
        <v>44675</v>
      </c>
      <c r="N15" s="52" t="s">
        <v>19</v>
      </c>
    </row>
    <row r="16" s="4" customFormat="1" customHeight="1" spans="1:14">
      <c r="A16" s="21">
        <v>13</v>
      </c>
      <c r="B16" s="39" t="s">
        <v>43</v>
      </c>
      <c r="C16" s="39" t="s">
        <v>28</v>
      </c>
      <c r="D16" s="40" t="s">
        <v>42</v>
      </c>
      <c r="E16" s="41">
        <v>26880.79</v>
      </c>
      <c r="F16" s="41">
        <v>1109.12</v>
      </c>
      <c r="G16" s="37">
        <f t="shared" si="2"/>
        <v>25771.67</v>
      </c>
      <c r="H16" s="42">
        <v>13959</v>
      </c>
      <c r="I16" s="41">
        <v>3487.6</v>
      </c>
      <c r="J16" s="36">
        <f t="shared" si="3"/>
        <v>8325.07</v>
      </c>
      <c r="K16" s="58">
        <v>0.5</v>
      </c>
      <c r="L16" s="59">
        <v>4162.54</v>
      </c>
      <c r="M16" s="60">
        <v>44618</v>
      </c>
      <c r="N16" s="51" t="s">
        <v>19</v>
      </c>
    </row>
    <row r="17" s="5" customFormat="1" customHeight="1" spans="1:14">
      <c r="A17" s="21">
        <v>14</v>
      </c>
      <c r="B17" s="18" t="s">
        <v>44</v>
      </c>
      <c r="C17" s="18" t="s">
        <v>16</v>
      </c>
      <c r="D17" s="29" t="s">
        <v>45</v>
      </c>
      <c r="E17" s="37">
        <v>45305.46</v>
      </c>
      <c r="F17" s="37">
        <v>5434.16</v>
      </c>
      <c r="G17" s="37">
        <f t="shared" si="2"/>
        <v>39871.3</v>
      </c>
      <c r="H17" s="37">
        <v>21806.38</v>
      </c>
      <c r="I17" s="37">
        <v>7238.95</v>
      </c>
      <c r="J17" s="36">
        <f t="shared" si="3"/>
        <v>10825.97</v>
      </c>
      <c r="K17" s="61">
        <v>0.5</v>
      </c>
      <c r="L17" s="37">
        <v>5412.99</v>
      </c>
      <c r="M17" s="62">
        <v>44666</v>
      </c>
      <c r="N17" s="52" t="s">
        <v>19</v>
      </c>
    </row>
    <row r="18" s="5" customFormat="1" customHeight="1" spans="1:14">
      <c r="A18" s="21">
        <v>15</v>
      </c>
      <c r="B18" s="18" t="s">
        <v>46</v>
      </c>
      <c r="C18" s="18" t="s">
        <v>16</v>
      </c>
      <c r="D18" s="29" t="s">
        <v>29</v>
      </c>
      <c r="E18" s="37">
        <v>40236.66</v>
      </c>
      <c r="F18" s="37">
        <v>856.6</v>
      </c>
      <c r="G18" s="37">
        <f t="shared" si="2"/>
        <v>39380.06</v>
      </c>
      <c r="H18" s="37">
        <v>22539.83</v>
      </c>
      <c r="I18" s="37">
        <v>6801.95</v>
      </c>
      <c r="J18" s="36">
        <f t="shared" si="3"/>
        <v>10038.28</v>
      </c>
      <c r="K18" s="61">
        <v>0.5</v>
      </c>
      <c r="L18" s="37">
        <v>5019.14</v>
      </c>
      <c r="M18" s="62">
        <v>44546</v>
      </c>
      <c r="N18" s="51" t="s">
        <v>19</v>
      </c>
    </row>
    <row r="19" s="5" customFormat="1" customHeight="1" spans="1:14">
      <c r="A19" s="21">
        <v>16</v>
      </c>
      <c r="B19" s="18" t="s">
        <v>47</v>
      </c>
      <c r="C19" s="18" t="s">
        <v>16</v>
      </c>
      <c r="D19" s="29" t="s">
        <v>48</v>
      </c>
      <c r="E19" s="37">
        <v>103866.83</v>
      </c>
      <c r="F19" s="37">
        <v>67232.82</v>
      </c>
      <c r="G19" s="37">
        <f t="shared" si="2"/>
        <v>36634.01</v>
      </c>
      <c r="H19" s="37">
        <v>18240.44</v>
      </c>
      <c r="I19" s="37">
        <v>11036.15</v>
      </c>
      <c r="J19" s="36">
        <f t="shared" si="3"/>
        <v>7357.42</v>
      </c>
      <c r="K19" s="61">
        <v>0.5</v>
      </c>
      <c r="L19" s="37">
        <v>3678.71</v>
      </c>
      <c r="M19" s="62">
        <v>44625</v>
      </c>
      <c r="N19" s="52" t="s">
        <v>19</v>
      </c>
    </row>
    <row r="20" s="6" customFormat="1" customHeight="1" spans="1:14">
      <c r="A20" s="43" t="s">
        <v>49</v>
      </c>
      <c r="B20" s="44"/>
      <c r="C20" s="44"/>
      <c r="D20" s="44"/>
      <c r="E20" s="44"/>
      <c r="F20" s="44"/>
      <c r="G20" s="44"/>
      <c r="H20" s="44"/>
      <c r="I20" s="44"/>
      <c r="J20" s="44"/>
      <c r="K20" s="63"/>
      <c r="L20" s="64">
        <f>SUM(L4:L19)</f>
        <v>44091.9</v>
      </c>
      <c r="M20" s="65"/>
      <c r="N20" s="66"/>
    </row>
  </sheetData>
  <mergeCells count="4">
    <mergeCell ref="A1:M1"/>
    <mergeCell ref="A2:M2"/>
    <mergeCell ref="A20:K20"/>
    <mergeCell ref="M20:N20"/>
  </mergeCells>
  <pageMargins left="0.75" right="0.75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XNH-0001</dc:creator>
  <cp:lastModifiedBy>竹</cp:lastModifiedBy>
  <dcterms:created xsi:type="dcterms:W3CDTF">2019-02-03T01:46:00Z</dcterms:created>
  <dcterms:modified xsi:type="dcterms:W3CDTF">2022-10-14T02:52:10Z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2052-11.1.0.9918</vt:lpwstr>
  </property>
  <property fmtid="{D5CDD505-2E9C-101B-9397-08002B2CF9AE}" pid="3" name="KSOReadingLayout">
    <vt:bool>true</vt:bool>
  </property>
  <property fmtid="{D5CDD505-2E9C-101B-9397-08002B2CF9AE}" pid="4" name="ICV">
    <vt:lpwstr>3BE84E77D1004AE1917823E9C75B64E7</vt:lpwstr>
  </property>
</Properties>
</file>