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钟山+北部" sheetId="6" r:id="rId1"/>
  </sheets>
  <calcPr calcId="144525"/>
</workbook>
</file>

<file path=xl/sharedStrings.xml><?xml version="1.0" encoding="utf-8"?>
<sst xmlns="http://schemas.openxmlformats.org/spreadsheetml/2006/main" count="135" uniqueCount="71">
  <si>
    <t>2022年钟山区城居第十一期个人零星申报医疗救助花名册</t>
  </si>
  <si>
    <t>序号</t>
  </si>
  <si>
    <t>姓名</t>
  </si>
  <si>
    <t>性
别</t>
  </si>
  <si>
    <t>所在镇、社区（村居）</t>
  </si>
  <si>
    <t>总费用</t>
  </si>
  <si>
    <t>全自费</t>
  </si>
  <si>
    <t>住院合规总费用（元）</t>
  </si>
  <si>
    <t>基本医保补偿（元）</t>
  </si>
  <si>
    <t>大病保险补偿（元）</t>
  </si>
  <si>
    <t>个人自付合规费用（元）</t>
  </si>
  <si>
    <t>救助比例（%）</t>
  </si>
  <si>
    <t>救助金额（元）</t>
  </si>
  <si>
    <t>备注</t>
  </si>
  <si>
    <t>王乐</t>
  </si>
  <si>
    <t>男</t>
  </si>
  <si>
    <t>凤凰办事处育才居委</t>
  </si>
  <si>
    <t>城居</t>
  </si>
  <si>
    <t>张忠学</t>
  </si>
  <si>
    <t>南开乡穿洞村民委员会</t>
  </si>
  <si>
    <t>张时选</t>
  </si>
  <si>
    <t>南开乡钨铅村民委员会</t>
  </si>
  <si>
    <t>向荣文</t>
  </si>
  <si>
    <t>南开乡九龙村民委员会</t>
  </si>
  <si>
    <t>杨万学</t>
  </si>
  <si>
    <t>保华镇发箐村民委员会</t>
  </si>
  <si>
    <t>李德进</t>
  </si>
  <si>
    <t>刘荣明</t>
  </si>
  <si>
    <t>保华镇双桥居民委员会</t>
  </si>
  <si>
    <t>代顺仙</t>
  </si>
  <si>
    <t>女</t>
  </si>
  <si>
    <t>大湾镇新寨村</t>
  </si>
  <si>
    <t>林国秀</t>
  </si>
  <si>
    <t>大湾镇大箐村</t>
  </si>
  <si>
    <t>徐仁飞</t>
  </si>
  <si>
    <t>汪家寨镇那罗村</t>
  </si>
  <si>
    <t>余国会</t>
  </si>
  <si>
    <t>南开乡双山村民委员会</t>
  </si>
  <si>
    <t>谢群秀</t>
  </si>
  <si>
    <t>青林乡二寨村民委员会</t>
  </si>
  <si>
    <t>安开芬</t>
  </si>
  <si>
    <t>木果镇牛场村民委员会</t>
  </si>
  <si>
    <t>张长群</t>
  </si>
  <si>
    <t>木果镇连山村民委员会</t>
  </si>
  <si>
    <t>胡庭浩轩</t>
  </si>
  <si>
    <t>南开乡自乐村民委员会</t>
  </si>
  <si>
    <t>周珍先</t>
  </si>
  <si>
    <t>大河镇大地村</t>
  </si>
  <si>
    <t>王艳江</t>
  </si>
  <si>
    <t>大河镇大桥村九组</t>
  </si>
  <si>
    <t>翟益若桓</t>
  </si>
  <si>
    <t>德坞街道</t>
  </si>
  <si>
    <t>马小粉</t>
  </si>
  <si>
    <t>双戛街道</t>
  </si>
  <si>
    <t>简美光</t>
  </si>
  <si>
    <t>保华镇双河居民委员会</t>
  </si>
  <si>
    <t>王莲</t>
  </si>
  <si>
    <t>谢显伍</t>
  </si>
  <si>
    <t>木果镇新丰村民委员会</t>
  </si>
  <si>
    <t>安学英</t>
  </si>
  <si>
    <t>金盆乡羊场村民委员会</t>
  </si>
  <si>
    <t>陈江梅</t>
  </si>
  <si>
    <t>青林乡灰依村民委员会</t>
  </si>
  <si>
    <t>车兴霸</t>
  </si>
  <si>
    <t>大湾镇小湾村</t>
  </si>
  <si>
    <t>周珍举</t>
  </si>
  <si>
    <t>卢静</t>
  </si>
  <si>
    <t>南开乡合兴村民委员会</t>
  </si>
  <si>
    <t>马敏群</t>
  </si>
  <si>
    <t>黄溪</t>
  </si>
  <si>
    <t>合计：元</t>
  </si>
</sst>
</file>

<file path=xl/styles.xml><?xml version="1.0" encoding="utf-8"?>
<styleSheet xmlns="http://schemas.openxmlformats.org/spreadsheetml/2006/main">
  <numFmts count="6">
    <numFmt numFmtId="176" formatCode="yyyy/m/d;@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9">
    <font>
      <sz val="11"/>
      <color theme="1"/>
      <name val="等线"/>
      <charset val="134"/>
      <scheme val="minor"/>
    </font>
    <font>
      <sz val="12"/>
      <name val="宋体"/>
      <charset val="134"/>
    </font>
    <font>
      <sz val="10"/>
      <name val="等线"/>
      <charset val="134"/>
      <scheme val="minor"/>
    </font>
    <font>
      <sz val="9"/>
      <name val="等线"/>
      <charset val="134"/>
      <scheme val="minor"/>
    </font>
    <font>
      <sz val="11"/>
      <name val="等线"/>
      <charset val="134"/>
      <scheme val="minor"/>
    </font>
    <font>
      <sz val="8"/>
      <name val="等线"/>
      <charset val="134"/>
      <scheme val="minor"/>
    </font>
    <font>
      <b/>
      <sz val="20"/>
      <name val="楷体"/>
      <charset val="134"/>
    </font>
    <font>
      <b/>
      <sz val="18"/>
      <name val="楷体_GB2312"/>
      <charset val="134"/>
    </font>
    <font>
      <sz val="9"/>
      <name val="楷体_GB2312"/>
      <charset val="134"/>
    </font>
    <font>
      <sz val="10"/>
      <name val="楷体_GB2312"/>
      <charset val="134"/>
    </font>
    <font>
      <b/>
      <sz val="11"/>
      <name val="新宋体"/>
      <charset val="134"/>
    </font>
    <font>
      <sz val="11"/>
      <name val="新宋体"/>
      <charset val="134"/>
    </font>
    <font>
      <sz val="11"/>
      <color indexed="8"/>
      <name val="新宋体"/>
      <charset val="134"/>
    </font>
    <font>
      <sz val="11"/>
      <color theme="1"/>
      <name val="新宋体"/>
      <charset val="134"/>
    </font>
    <font>
      <sz val="11"/>
      <color rgb="FF606266"/>
      <name val="新宋体"/>
      <charset val="134"/>
    </font>
    <font>
      <sz val="12"/>
      <name val="等线"/>
      <charset val="134"/>
      <scheme val="minor"/>
    </font>
    <font>
      <sz val="8"/>
      <name val="宋体"/>
      <charset val="134"/>
    </font>
    <font>
      <b/>
      <sz val="12"/>
      <name val="新宋体"/>
      <charset val="134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indexed="8"/>
      <name val="等线"/>
      <charset val="134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9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30" borderId="15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5" fillId="0" borderId="0"/>
    <xf numFmtId="0" fontId="18" fillId="34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37" fillId="16" borderId="16" applyNumberFormat="0" applyAlignment="0" applyProtection="0">
      <alignment vertical="center"/>
    </xf>
    <xf numFmtId="0" fontId="30" fillId="16" borderId="10" applyNumberFormat="0" applyAlignment="0" applyProtection="0">
      <alignment vertical="center"/>
    </xf>
    <xf numFmtId="0" fontId="34" fillId="24" borderId="13" applyNumberFormat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1" fillId="0" borderId="0"/>
    <xf numFmtId="0" fontId="0" fillId="0" borderId="0"/>
    <xf numFmtId="0" fontId="25" fillId="0" borderId="0"/>
    <xf numFmtId="0" fontId="38" fillId="0" borderId="0">
      <alignment vertical="center"/>
    </xf>
  </cellStyleXfs>
  <cellXfs count="65">
    <xf numFmtId="0" fontId="0" fillId="0" borderId="0" xfId="0">
      <alignment vertical="center"/>
    </xf>
    <xf numFmtId="0" fontId="1" fillId="0" borderId="0" xfId="50" applyFont="1"/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>
      <alignment vertical="center"/>
    </xf>
    <xf numFmtId="9" fontId="4" fillId="0" borderId="0" xfId="0" applyNumberFormat="1" applyFont="1">
      <alignment vertical="center"/>
    </xf>
    <xf numFmtId="176" fontId="5" fillId="0" borderId="0" xfId="0" applyNumberFormat="1" applyFont="1" applyAlignment="1">
      <alignment vertical="center" wrapText="1"/>
    </xf>
    <xf numFmtId="0" fontId="6" fillId="0" borderId="0" xfId="50" applyFont="1" applyAlignment="1">
      <alignment horizontal="center" vertical="center" shrinkToFit="1"/>
    </xf>
    <xf numFmtId="0" fontId="7" fillId="0" borderId="0" xfId="50" applyFont="1" applyAlignment="1">
      <alignment horizontal="center" vertical="center" shrinkToFit="1"/>
    </xf>
    <xf numFmtId="177" fontId="7" fillId="0" borderId="0" xfId="50" applyNumberFormat="1" applyFont="1" applyAlignment="1">
      <alignment horizontal="center" vertical="center" shrinkToFit="1"/>
    </xf>
    <xf numFmtId="57" fontId="8" fillId="0" borderId="0" xfId="50" applyNumberFormat="1" applyFont="1" applyAlignment="1">
      <alignment horizontal="right" vertical="center" shrinkToFit="1"/>
    </xf>
    <xf numFmtId="57" fontId="9" fillId="0" borderId="0" xfId="50" applyNumberFormat="1" applyFont="1" applyAlignment="1">
      <alignment horizontal="right" vertical="center" shrinkToFit="1"/>
    </xf>
    <xf numFmtId="177" fontId="9" fillId="0" borderId="0" xfId="50" applyNumberFormat="1" applyFont="1" applyAlignment="1">
      <alignment horizontal="right" vertical="center" shrinkToFit="1"/>
    </xf>
    <xf numFmtId="0" fontId="10" fillId="0" borderId="1" xfId="51" applyFont="1" applyBorder="1" applyAlignment="1">
      <alignment horizontal="center" vertical="center" wrapText="1"/>
    </xf>
    <xf numFmtId="0" fontId="10" fillId="0" borderId="1" xfId="51" applyFont="1" applyBorder="1" applyAlignment="1">
      <alignment horizontal="center" vertical="center" shrinkToFit="1"/>
    </xf>
    <xf numFmtId="0" fontId="10" fillId="0" borderId="1" xfId="51" applyFont="1" applyBorder="1" applyAlignment="1">
      <alignment horizontal="center" vertical="center" wrapText="1" shrinkToFit="1"/>
    </xf>
    <xf numFmtId="177" fontId="10" fillId="0" borderId="1" xfId="51" applyNumberFormat="1" applyFont="1" applyBorder="1" applyAlignment="1">
      <alignment horizontal="center" vertical="center" wrapText="1" shrinkToFit="1"/>
    </xf>
    <xf numFmtId="0" fontId="11" fillId="0" borderId="1" xfId="51" applyFont="1" applyBorder="1" applyAlignment="1">
      <alignment horizontal="center" vertical="center" shrinkToFit="1"/>
    </xf>
    <xf numFmtId="0" fontId="12" fillId="0" borderId="1" xfId="21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49" fontId="12" fillId="0" borderId="1" xfId="52" applyNumberFormat="1" applyFont="1" applyFill="1" applyBorder="1" applyAlignment="1">
      <alignment horizontal="center" vertical="center" shrinkToFit="1"/>
    </xf>
    <xf numFmtId="177" fontId="13" fillId="0" borderId="1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 shrinkToFit="1"/>
    </xf>
    <xf numFmtId="177" fontId="13" fillId="2" borderId="1" xfId="0" applyNumberFormat="1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shrinkToFit="1"/>
    </xf>
    <xf numFmtId="49" fontId="13" fillId="0" borderId="2" xfId="0" applyNumberFormat="1" applyFont="1" applyFill="1" applyBorder="1" applyAlignment="1">
      <alignment horizontal="center" vertical="center" shrinkToFit="1"/>
    </xf>
    <xf numFmtId="177" fontId="13" fillId="0" borderId="3" xfId="0" applyNumberFormat="1" applyFont="1" applyFill="1" applyBorder="1" applyAlignment="1">
      <alignment horizontal="center" vertical="center" shrinkToFit="1"/>
    </xf>
    <xf numFmtId="177" fontId="13" fillId="2" borderId="3" xfId="0" applyNumberFormat="1" applyFont="1" applyFill="1" applyBorder="1" applyAlignment="1">
      <alignment horizontal="center" vertical="center" shrinkToFit="1"/>
    </xf>
    <xf numFmtId="0" fontId="11" fillId="0" borderId="1" xfId="51" applyFont="1" applyBorder="1" applyAlignment="1">
      <alignment horizontal="left" vertical="center" shrinkToFit="1"/>
    </xf>
    <xf numFmtId="49" fontId="11" fillId="0" borderId="1" xfId="51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/>
    </xf>
    <xf numFmtId="49" fontId="12" fillId="0" borderId="4" xfId="21" applyNumberFormat="1" applyFont="1" applyFill="1" applyBorder="1" applyAlignment="1">
      <alignment horizontal="center" vertical="center"/>
    </xf>
    <xf numFmtId="49" fontId="13" fillId="0" borderId="4" xfId="0" applyNumberFormat="1" applyFont="1" applyFill="1" applyBorder="1" applyAlignment="1">
      <alignment horizontal="center" vertical="center" shrinkToFit="1"/>
    </xf>
    <xf numFmtId="49" fontId="14" fillId="3" borderId="1" xfId="0" applyNumberFormat="1" applyFont="1" applyFill="1" applyBorder="1" applyAlignment="1">
      <alignment horizontal="center" vertical="center" shrinkToFit="1"/>
    </xf>
    <xf numFmtId="177" fontId="13" fillId="0" borderId="4" xfId="0" applyNumberFormat="1" applyFont="1" applyFill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/>
    </xf>
    <xf numFmtId="177" fontId="13" fillId="2" borderId="4" xfId="0" applyNumberFormat="1" applyFont="1" applyFill="1" applyBorder="1" applyAlignment="1">
      <alignment horizontal="center" vertical="center" shrinkToFit="1"/>
    </xf>
    <xf numFmtId="49" fontId="13" fillId="0" borderId="1" xfId="0" applyNumberFormat="1" applyFont="1" applyFill="1" applyBorder="1" applyAlignment="1">
      <alignment horizontal="center" vertical="center" shrinkToFit="1"/>
    </xf>
    <xf numFmtId="49" fontId="12" fillId="0" borderId="4" xfId="21" applyNumberFormat="1" applyFont="1" applyFill="1" applyBorder="1" applyAlignment="1">
      <alignment horizontal="center" vertical="center" shrinkToFit="1"/>
    </xf>
    <xf numFmtId="177" fontId="11" fillId="0" borderId="4" xfId="0" applyNumberFormat="1" applyFont="1" applyBorder="1" applyAlignment="1">
      <alignment horizontal="center" vertical="center" shrinkToFit="1"/>
    </xf>
    <xf numFmtId="49" fontId="13" fillId="0" borderId="5" xfId="0" applyNumberFormat="1" applyFont="1" applyFill="1" applyBorder="1" applyAlignment="1">
      <alignment horizontal="center" vertical="center" shrinkToFit="1"/>
    </xf>
    <xf numFmtId="177" fontId="11" fillId="0" borderId="1" xfId="0" applyNumberFormat="1" applyFont="1" applyBorder="1" applyAlignment="1">
      <alignment horizontal="center" vertical="center"/>
    </xf>
    <xf numFmtId="0" fontId="12" fillId="0" borderId="1" xfId="21" applyNumberFormat="1" applyFont="1" applyFill="1" applyBorder="1" applyAlignment="1">
      <alignment horizontal="center" vertical="center" shrinkToFit="1"/>
    </xf>
    <xf numFmtId="0" fontId="12" fillId="0" borderId="1" xfId="52" applyNumberFormat="1" applyFont="1" applyFill="1" applyBorder="1" applyAlignment="1">
      <alignment horizontal="center" vertical="center" shrinkToFit="1"/>
    </xf>
    <xf numFmtId="0" fontId="13" fillId="0" borderId="3" xfId="0" applyFont="1" applyFill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9" fontId="7" fillId="0" borderId="0" xfId="50" applyNumberFormat="1" applyFont="1" applyAlignment="1">
      <alignment horizontal="center" vertical="center" shrinkToFit="1"/>
    </xf>
    <xf numFmtId="176" fontId="16" fillId="0" borderId="0" xfId="50" applyNumberFormat="1" applyFont="1" applyAlignment="1">
      <alignment wrapText="1"/>
    </xf>
    <xf numFmtId="9" fontId="9" fillId="0" borderId="0" xfId="50" applyNumberFormat="1" applyFont="1" applyAlignment="1">
      <alignment horizontal="right" vertical="center" shrinkToFit="1"/>
    </xf>
    <xf numFmtId="9" fontId="10" fillId="0" borderId="1" xfId="51" applyNumberFormat="1" applyFont="1" applyBorder="1" applyAlignment="1">
      <alignment horizontal="center" vertical="center" wrapText="1" shrinkToFit="1"/>
    </xf>
    <xf numFmtId="176" fontId="17" fillId="0" borderId="1" xfId="0" applyNumberFormat="1" applyFont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shrinkToFit="1"/>
    </xf>
    <xf numFmtId="14" fontId="11" fillId="0" borderId="1" xfId="0" applyNumberFormat="1" applyFont="1" applyFill="1" applyBorder="1" applyAlignment="1">
      <alignment horizontal="center" vertical="center" wrapText="1" shrinkToFit="1"/>
    </xf>
    <xf numFmtId="9" fontId="13" fillId="0" borderId="3" xfId="0" applyNumberFormat="1" applyFont="1" applyFill="1" applyBorder="1" applyAlignment="1">
      <alignment horizontal="center" vertical="center" shrinkToFit="1"/>
    </xf>
    <xf numFmtId="177" fontId="13" fillId="0" borderId="2" xfId="0" applyNumberFormat="1" applyFont="1" applyFill="1" applyBorder="1" applyAlignment="1">
      <alignment horizontal="center" vertical="center" shrinkToFit="1"/>
    </xf>
    <xf numFmtId="9" fontId="11" fillId="0" borderId="1" xfId="0" applyNumberFormat="1" applyFont="1" applyBorder="1" applyAlignment="1">
      <alignment horizontal="center" vertical="center" shrinkToFit="1"/>
    </xf>
    <xf numFmtId="9" fontId="4" fillId="0" borderId="4" xfId="0" applyNumberFormat="1" applyFont="1" applyBorder="1" applyAlignment="1">
      <alignment horizontal="center" vertical="center"/>
    </xf>
    <xf numFmtId="9" fontId="13" fillId="0" borderId="4" xfId="0" applyNumberFormat="1" applyFont="1" applyFill="1" applyBorder="1" applyAlignment="1">
      <alignment horizontal="center" vertical="center" shrinkToFit="1"/>
    </xf>
    <xf numFmtId="0" fontId="3" fillId="0" borderId="8" xfId="0" applyFont="1" applyBorder="1" applyAlignment="1">
      <alignment horizontal="center" vertical="center"/>
    </xf>
    <xf numFmtId="177" fontId="4" fillId="0" borderId="1" xfId="0" applyNumberFormat="1" applyFont="1" applyBorder="1">
      <alignment vertical="center"/>
    </xf>
    <xf numFmtId="176" fontId="5" fillId="0" borderId="1" xfId="0" applyNumberFormat="1" applyFont="1" applyBorder="1" applyAlignment="1">
      <alignment vertical="center" wrapText="1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常规_军人优抚第三批花名册" xfId="21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4" xfId="51"/>
    <cellStyle name="常规_军人优抚第三批花名册_1" xfId="52"/>
    <cellStyle name="常规 3" xfId="53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4"/>
  <sheetViews>
    <sheetView tabSelected="1" workbookViewId="0">
      <selection activeCell="A34" sqref="A34:K34"/>
    </sheetView>
  </sheetViews>
  <sheetFormatPr defaultColWidth="13.875" defaultRowHeight="21" customHeight="1"/>
  <cols>
    <col min="1" max="1" width="3.625" style="5" customWidth="1"/>
    <col min="2" max="2" width="7.75" style="6" customWidth="1"/>
    <col min="3" max="3" width="4.25" style="6" customWidth="1"/>
    <col min="4" max="4" width="13.875" style="6" customWidth="1"/>
    <col min="5" max="5" width="11.75" style="6" customWidth="1"/>
    <col min="6" max="6" width="10.375" style="6" customWidth="1"/>
    <col min="7" max="7" width="11.25" style="7" customWidth="1"/>
    <col min="8" max="8" width="10.375" style="7" customWidth="1"/>
    <col min="9" max="10" width="10.5" style="7" customWidth="1"/>
    <col min="11" max="11" width="6.75" style="8" customWidth="1"/>
    <col min="12" max="12" width="12.25" style="7" customWidth="1"/>
    <col min="13" max="13" width="11" style="9" customWidth="1"/>
    <col min="14" max="16358" width="13.875" style="6" customWidth="1"/>
    <col min="16359" max="16384" width="13.875" style="6"/>
  </cols>
  <sheetData>
    <row r="1" s="1" customFormat="1" ht="33.95" customHeight="1" spans="1:13">
      <c r="A1" s="10" t="s">
        <v>0</v>
      </c>
      <c r="B1" s="11"/>
      <c r="C1" s="11"/>
      <c r="D1" s="11"/>
      <c r="E1" s="11"/>
      <c r="F1" s="11"/>
      <c r="G1" s="12"/>
      <c r="H1" s="12"/>
      <c r="I1" s="12"/>
      <c r="J1" s="12"/>
      <c r="K1" s="50"/>
      <c r="L1" s="12"/>
      <c r="M1" s="51"/>
    </row>
    <row r="2" s="1" customFormat="1" ht="23" customHeight="1" spans="1:13">
      <c r="A2" s="13"/>
      <c r="B2" s="14"/>
      <c r="C2" s="14"/>
      <c r="D2" s="14"/>
      <c r="E2" s="14"/>
      <c r="F2" s="14"/>
      <c r="G2" s="15"/>
      <c r="H2" s="15"/>
      <c r="I2" s="15"/>
      <c r="J2" s="15"/>
      <c r="K2" s="52"/>
      <c r="L2" s="15"/>
      <c r="M2" s="51"/>
    </row>
    <row r="3" s="2" customFormat="1" ht="44" customHeight="1" spans="1:13">
      <c r="A3" s="16" t="s">
        <v>1</v>
      </c>
      <c r="B3" s="17" t="s">
        <v>2</v>
      </c>
      <c r="C3" s="18" t="s">
        <v>3</v>
      </c>
      <c r="D3" s="18" t="s">
        <v>4</v>
      </c>
      <c r="E3" s="18" t="s">
        <v>5</v>
      </c>
      <c r="F3" s="18" t="s">
        <v>6</v>
      </c>
      <c r="G3" s="19" t="s">
        <v>7</v>
      </c>
      <c r="H3" s="19" t="s">
        <v>8</v>
      </c>
      <c r="I3" s="19" t="s">
        <v>9</v>
      </c>
      <c r="J3" s="19" t="s">
        <v>10</v>
      </c>
      <c r="K3" s="53" t="s">
        <v>11</v>
      </c>
      <c r="L3" s="19" t="s">
        <v>12</v>
      </c>
      <c r="M3" s="54" t="s">
        <v>13</v>
      </c>
    </row>
    <row r="4" s="3" customFormat="1" ht="30" customHeight="1" spans="1:13">
      <c r="A4" s="20">
        <v>1</v>
      </c>
      <c r="B4" s="21" t="s">
        <v>14</v>
      </c>
      <c r="C4" s="22" t="s">
        <v>15</v>
      </c>
      <c r="D4" s="23" t="s">
        <v>16</v>
      </c>
      <c r="E4" s="24">
        <v>111421.48</v>
      </c>
      <c r="F4" s="24">
        <v>12172.23</v>
      </c>
      <c r="G4" s="25">
        <f>E4-F4</f>
        <v>99249.25</v>
      </c>
      <c r="H4" s="26">
        <v>30696.37</v>
      </c>
      <c r="I4" s="24">
        <v>39574.96</v>
      </c>
      <c r="J4" s="24">
        <f>G4-H4-I4</f>
        <v>28977.92</v>
      </c>
      <c r="K4" s="55">
        <v>0.5</v>
      </c>
      <c r="L4" s="24">
        <v>14488.96</v>
      </c>
      <c r="M4" s="56" t="s">
        <v>17</v>
      </c>
    </row>
    <row r="5" s="2" customFormat="1" ht="30" customHeight="1" spans="1:13">
      <c r="A5" s="20">
        <v>2</v>
      </c>
      <c r="B5" s="27" t="s">
        <v>18</v>
      </c>
      <c r="C5" s="27" t="s">
        <v>15</v>
      </c>
      <c r="D5" s="28" t="s">
        <v>19</v>
      </c>
      <c r="E5" s="29">
        <v>32242.32</v>
      </c>
      <c r="F5" s="29">
        <v>5656.21</v>
      </c>
      <c r="G5" s="25">
        <f t="shared" ref="G5:G10" si="0">E5-F5</f>
        <v>26586.11</v>
      </c>
      <c r="H5" s="30">
        <v>13930.33</v>
      </c>
      <c r="I5" s="29">
        <v>3993.47</v>
      </c>
      <c r="J5" s="24">
        <f t="shared" ref="J5:J10" si="1">G5-H5-I5</f>
        <v>8662.31</v>
      </c>
      <c r="K5" s="57">
        <v>0.5</v>
      </c>
      <c r="L5" s="58">
        <v>4331.16</v>
      </c>
      <c r="M5" s="56" t="s">
        <v>17</v>
      </c>
    </row>
    <row r="6" s="4" customFormat="1" ht="30" customHeight="1" spans="1:13">
      <c r="A6" s="20">
        <v>3</v>
      </c>
      <c r="B6" s="31" t="s">
        <v>20</v>
      </c>
      <c r="C6" s="31" t="s">
        <v>15</v>
      </c>
      <c r="D6" s="32" t="s">
        <v>21</v>
      </c>
      <c r="E6" s="25">
        <v>268426.02</v>
      </c>
      <c r="F6" s="25">
        <v>32532.4</v>
      </c>
      <c r="G6" s="25">
        <f t="shared" si="0"/>
        <v>235893.62</v>
      </c>
      <c r="H6" s="25">
        <v>130218.64</v>
      </c>
      <c r="I6" s="25">
        <v>66939.98</v>
      </c>
      <c r="J6" s="24">
        <f t="shared" si="1"/>
        <v>38735</v>
      </c>
      <c r="K6" s="59">
        <v>0.5</v>
      </c>
      <c r="L6" s="25">
        <v>19367.5</v>
      </c>
      <c r="M6" s="56" t="s">
        <v>17</v>
      </c>
    </row>
    <row r="7" s="4" customFormat="1" ht="30" customHeight="1" spans="1:13">
      <c r="A7" s="20">
        <v>4</v>
      </c>
      <c r="B7" s="31" t="s">
        <v>22</v>
      </c>
      <c r="C7" s="31" t="s">
        <v>15</v>
      </c>
      <c r="D7" s="32" t="s">
        <v>23</v>
      </c>
      <c r="E7" s="25">
        <v>174518.08</v>
      </c>
      <c r="F7" s="25">
        <v>21586.23</v>
      </c>
      <c r="G7" s="25">
        <f t="shared" si="0"/>
        <v>152931.85</v>
      </c>
      <c r="H7" s="25">
        <v>82099.39</v>
      </c>
      <c r="I7" s="25">
        <v>42650.03</v>
      </c>
      <c r="J7" s="24">
        <f t="shared" si="1"/>
        <v>28182.43</v>
      </c>
      <c r="K7" s="59">
        <v>0.5</v>
      </c>
      <c r="L7" s="25">
        <v>14091.22</v>
      </c>
      <c r="M7" s="56" t="s">
        <v>17</v>
      </c>
    </row>
    <row r="8" s="4" customFormat="1" ht="30" customHeight="1" spans="1:13">
      <c r="A8" s="20">
        <v>5</v>
      </c>
      <c r="B8" s="31" t="s">
        <v>24</v>
      </c>
      <c r="C8" s="31" t="s">
        <v>15</v>
      </c>
      <c r="D8" s="32" t="s">
        <v>25</v>
      </c>
      <c r="E8" s="25">
        <v>38844.18</v>
      </c>
      <c r="F8" s="25">
        <v>2977.528</v>
      </c>
      <c r="G8" s="25">
        <f t="shared" si="0"/>
        <v>35866.652</v>
      </c>
      <c r="H8" s="25">
        <v>19977.39</v>
      </c>
      <c r="I8" s="25">
        <v>5933.7</v>
      </c>
      <c r="J8" s="24">
        <f t="shared" si="1"/>
        <v>9955.562</v>
      </c>
      <c r="K8" s="59">
        <v>0.5</v>
      </c>
      <c r="L8" s="25">
        <v>4977.91</v>
      </c>
      <c r="M8" s="56" t="s">
        <v>17</v>
      </c>
    </row>
    <row r="9" customFormat="1" ht="30" customHeight="1" spans="1:13">
      <c r="A9" s="20">
        <v>6</v>
      </c>
      <c r="B9" s="31" t="s">
        <v>26</v>
      </c>
      <c r="C9" s="31" t="s">
        <v>15</v>
      </c>
      <c r="D9" s="31" t="s">
        <v>25</v>
      </c>
      <c r="E9" s="33">
        <v>76457.35</v>
      </c>
      <c r="F9" s="33">
        <v>16180.13</v>
      </c>
      <c r="G9" s="25">
        <f t="shared" si="0"/>
        <v>60277.22</v>
      </c>
      <c r="H9" s="33">
        <v>50025.44</v>
      </c>
      <c r="I9" s="33">
        <v>0</v>
      </c>
      <c r="J9" s="24">
        <f t="shared" si="1"/>
        <v>10251.78</v>
      </c>
      <c r="K9" s="60">
        <v>0.5</v>
      </c>
      <c r="L9" s="33">
        <v>5125.89</v>
      </c>
      <c r="M9" s="56" t="s">
        <v>17</v>
      </c>
    </row>
    <row r="10" customFormat="1" ht="30" customHeight="1" spans="1:13">
      <c r="A10" s="20">
        <v>7</v>
      </c>
      <c r="B10" s="31" t="s">
        <v>27</v>
      </c>
      <c r="C10" s="31" t="s">
        <v>15</v>
      </c>
      <c r="D10" s="31" t="s">
        <v>28</v>
      </c>
      <c r="E10" s="33">
        <v>185188.8</v>
      </c>
      <c r="F10" s="33">
        <v>9342.23</v>
      </c>
      <c r="G10" s="25">
        <f t="shared" si="0"/>
        <v>175846.57</v>
      </c>
      <c r="H10" s="33">
        <v>98185.28</v>
      </c>
      <c r="I10" s="33">
        <v>45762.9</v>
      </c>
      <c r="J10" s="24">
        <f t="shared" si="1"/>
        <v>31898.39</v>
      </c>
      <c r="K10" s="60">
        <v>0.5</v>
      </c>
      <c r="L10" s="33">
        <v>15949.2</v>
      </c>
      <c r="M10" s="56" t="s">
        <v>17</v>
      </c>
    </row>
    <row r="11" customFormat="1" ht="30" customHeight="1" spans="1:13">
      <c r="A11" s="20">
        <v>8</v>
      </c>
      <c r="B11" s="34" t="s">
        <v>29</v>
      </c>
      <c r="C11" s="35" t="s">
        <v>30</v>
      </c>
      <c r="D11" s="36" t="s">
        <v>31</v>
      </c>
      <c r="E11" s="37">
        <v>22659.99</v>
      </c>
      <c r="F11" s="37">
        <v>2746.71</v>
      </c>
      <c r="G11" s="38">
        <f t="shared" ref="G11:G18" si="2">E11-F11</f>
        <v>19913.28</v>
      </c>
      <c r="H11" s="39">
        <v>10422.29</v>
      </c>
      <c r="I11" s="37">
        <v>6169.14</v>
      </c>
      <c r="J11" s="37">
        <f t="shared" ref="J11:J18" si="3">G11-H11-I11</f>
        <v>3321.85</v>
      </c>
      <c r="K11" s="61">
        <v>0.7</v>
      </c>
      <c r="L11" s="37">
        <v>2325.3</v>
      </c>
      <c r="M11" s="56" t="s">
        <v>17</v>
      </c>
    </row>
    <row r="12" customFormat="1" ht="30" customHeight="1" spans="1:13">
      <c r="A12" s="20">
        <v>9</v>
      </c>
      <c r="B12" s="40" t="s">
        <v>32</v>
      </c>
      <c r="C12" s="40" t="s">
        <v>30</v>
      </c>
      <c r="D12" s="40" t="s">
        <v>33</v>
      </c>
      <c r="E12" s="37">
        <v>8449.94</v>
      </c>
      <c r="F12" s="37">
        <v>1789</v>
      </c>
      <c r="G12" s="38">
        <f t="shared" si="2"/>
        <v>6660.94</v>
      </c>
      <c r="H12" s="39">
        <v>3656.83</v>
      </c>
      <c r="I12" s="37">
        <v>1952.67</v>
      </c>
      <c r="J12" s="37">
        <f t="shared" si="3"/>
        <v>1051.44</v>
      </c>
      <c r="K12" s="61">
        <v>0.7</v>
      </c>
      <c r="L12" s="24">
        <v>736.01</v>
      </c>
      <c r="M12" s="56" t="s">
        <v>17</v>
      </c>
    </row>
    <row r="13" customFormat="1" ht="30" customHeight="1" spans="1:13">
      <c r="A13" s="20">
        <v>10</v>
      </c>
      <c r="B13" s="40" t="s">
        <v>34</v>
      </c>
      <c r="C13" s="40" t="s">
        <v>30</v>
      </c>
      <c r="D13" s="40" t="s">
        <v>35</v>
      </c>
      <c r="E13" s="37">
        <v>3873.94</v>
      </c>
      <c r="F13" s="37">
        <v>126.98</v>
      </c>
      <c r="G13" s="38">
        <f t="shared" si="2"/>
        <v>3746.96</v>
      </c>
      <c r="H13" s="39">
        <v>1704.22</v>
      </c>
      <c r="I13" s="37">
        <v>1327.78</v>
      </c>
      <c r="J13" s="37">
        <f t="shared" si="3"/>
        <v>714.96</v>
      </c>
      <c r="K13" s="61">
        <v>0.7</v>
      </c>
      <c r="L13" s="24">
        <v>500.47</v>
      </c>
      <c r="M13" s="56" t="s">
        <v>17</v>
      </c>
    </row>
    <row r="14" customFormat="1" ht="30" customHeight="1" spans="1:13">
      <c r="A14" s="20">
        <v>11</v>
      </c>
      <c r="B14" s="41" t="s">
        <v>36</v>
      </c>
      <c r="C14" s="35" t="s">
        <v>30</v>
      </c>
      <c r="D14" s="36" t="s">
        <v>37</v>
      </c>
      <c r="E14" s="37">
        <v>7296.43</v>
      </c>
      <c r="F14" s="37">
        <v>3486.96</v>
      </c>
      <c r="G14" s="42">
        <f t="shared" si="2"/>
        <v>3809.47</v>
      </c>
      <c r="H14" s="39">
        <v>1469.09</v>
      </c>
      <c r="I14" s="37">
        <v>1114.05</v>
      </c>
      <c r="J14" s="37">
        <f t="shared" si="3"/>
        <v>1226.33</v>
      </c>
      <c r="K14" s="61">
        <v>0.7</v>
      </c>
      <c r="L14" s="37">
        <v>858.43</v>
      </c>
      <c r="M14" s="56" t="s">
        <v>17</v>
      </c>
    </row>
    <row r="15" customFormat="1" ht="30" customHeight="1" spans="1:13">
      <c r="A15" s="20">
        <v>12</v>
      </c>
      <c r="B15" s="40" t="s">
        <v>38</v>
      </c>
      <c r="C15" s="40" t="s">
        <v>30</v>
      </c>
      <c r="D15" s="40" t="s">
        <v>39</v>
      </c>
      <c r="E15" s="37">
        <v>16924.08</v>
      </c>
      <c r="F15" s="37">
        <v>2716.2</v>
      </c>
      <c r="G15" s="42">
        <f t="shared" si="2"/>
        <v>14207.88</v>
      </c>
      <c r="H15" s="39">
        <v>7223.82</v>
      </c>
      <c r="I15" s="37">
        <v>4539.64</v>
      </c>
      <c r="J15" s="37">
        <f t="shared" si="3"/>
        <v>2444.42</v>
      </c>
      <c r="K15" s="61">
        <v>0.7</v>
      </c>
      <c r="L15" s="24">
        <v>1711.09</v>
      </c>
      <c r="M15" s="56" t="s">
        <v>17</v>
      </c>
    </row>
    <row r="16" customFormat="1" ht="30" customHeight="1" spans="1:13">
      <c r="A16" s="20">
        <v>13</v>
      </c>
      <c r="B16" s="40" t="s">
        <v>40</v>
      </c>
      <c r="C16" s="40" t="s">
        <v>30</v>
      </c>
      <c r="D16" s="40" t="s">
        <v>41</v>
      </c>
      <c r="E16" s="37">
        <v>23501.73</v>
      </c>
      <c r="F16" s="37">
        <v>4449.46</v>
      </c>
      <c r="G16" s="42">
        <f t="shared" si="2"/>
        <v>19052.27</v>
      </c>
      <c r="H16" s="39">
        <v>11748.51</v>
      </c>
      <c r="I16" s="37">
        <v>2797.44</v>
      </c>
      <c r="J16" s="37">
        <f t="shared" si="3"/>
        <v>4506.32</v>
      </c>
      <c r="K16" s="61">
        <v>0.7</v>
      </c>
      <c r="L16" s="24">
        <v>3154.42</v>
      </c>
      <c r="M16" s="56" t="s">
        <v>17</v>
      </c>
    </row>
    <row r="17" customFormat="1" ht="30" customHeight="1" spans="1:13">
      <c r="A17" s="20">
        <v>14</v>
      </c>
      <c r="B17" s="40" t="s">
        <v>42</v>
      </c>
      <c r="C17" s="40" t="s">
        <v>30</v>
      </c>
      <c r="D17" s="40" t="s">
        <v>43</v>
      </c>
      <c r="E17" s="37">
        <v>10519.83</v>
      </c>
      <c r="F17" s="37">
        <v>3171.85</v>
      </c>
      <c r="G17" s="42">
        <f t="shared" si="2"/>
        <v>7347.98</v>
      </c>
      <c r="H17" s="39">
        <v>3461.06</v>
      </c>
      <c r="I17" s="37">
        <v>2526.5</v>
      </c>
      <c r="J17" s="37">
        <f t="shared" si="3"/>
        <v>1360.42</v>
      </c>
      <c r="K17" s="61">
        <v>0.7</v>
      </c>
      <c r="L17" s="24">
        <v>952.29</v>
      </c>
      <c r="M17" s="56" t="s">
        <v>17</v>
      </c>
    </row>
    <row r="18" customFormat="1" ht="30" customHeight="1" spans="1:13">
      <c r="A18" s="20">
        <v>15</v>
      </c>
      <c r="B18" s="43" t="s">
        <v>44</v>
      </c>
      <c r="C18" s="35" t="s">
        <v>15</v>
      </c>
      <c r="D18" s="40" t="s">
        <v>45</v>
      </c>
      <c r="E18" s="37">
        <v>24241.85</v>
      </c>
      <c r="F18" s="37">
        <v>10345.34</v>
      </c>
      <c r="G18" s="42">
        <f t="shared" si="2"/>
        <v>13896.51</v>
      </c>
      <c r="H18" s="39">
        <v>6906.11</v>
      </c>
      <c r="I18" s="37">
        <v>2593.76</v>
      </c>
      <c r="J18" s="37">
        <f t="shared" si="3"/>
        <v>4396.64</v>
      </c>
      <c r="K18" s="61">
        <v>0.7</v>
      </c>
      <c r="L18" s="24">
        <v>3077.65</v>
      </c>
      <c r="M18" s="56" t="s">
        <v>17</v>
      </c>
    </row>
    <row r="19" ht="30" customHeight="1" spans="1:13">
      <c r="A19" s="20">
        <v>16</v>
      </c>
      <c r="B19" s="34" t="s">
        <v>46</v>
      </c>
      <c r="C19" s="35" t="s">
        <v>30</v>
      </c>
      <c r="D19" s="36" t="s">
        <v>47</v>
      </c>
      <c r="E19" s="37">
        <v>7809.58</v>
      </c>
      <c r="F19" s="37">
        <v>1346.02</v>
      </c>
      <c r="G19" s="38">
        <f t="shared" ref="G19:G33" si="4">E19-F19</f>
        <v>6463.56</v>
      </c>
      <c r="H19" s="39">
        <v>3836.61</v>
      </c>
      <c r="I19" s="37">
        <v>1707.52</v>
      </c>
      <c r="J19" s="37">
        <f t="shared" ref="J19:J33" si="5">G19-H19-I19</f>
        <v>919.429999999999</v>
      </c>
      <c r="K19" s="61">
        <v>0.7</v>
      </c>
      <c r="L19" s="37">
        <v>643.6</v>
      </c>
      <c r="M19" s="56" t="s">
        <v>17</v>
      </c>
    </row>
    <row r="20" ht="30" customHeight="1" spans="1:13">
      <c r="A20" s="20">
        <v>17</v>
      </c>
      <c r="B20" s="40" t="s">
        <v>48</v>
      </c>
      <c r="C20" s="40" t="s">
        <v>15</v>
      </c>
      <c r="D20" s="40" t="s">
        <v>49</v>
      </c>
      <c r="E20" s="37">
        <v>73802.3</v>
      </c>
      <c r="F20" s="37">
        <v>31345.05</v>
      </c>
      <c r="G20" s="38">
        <f t="shared" si="4"/>
        <v>42457.25</v>
      </c>
      <c r="H20" s="39">
        <v>11308.87</v>
      </c>
      <c r="I20" s="37">
        <v>19502.18</v>
      </c>
      <c r="J20" s="37">
        <f t="shared" si="5"/>
        <v>11646.2</v>
      </c>
      <c r="K20" s="61">
        <v>0.7</v>
      </c>
      <c r="L20" s="24">
        <v>8152.34</v>
      </c>
      <c r="M20" s="56" t="s">
        <v>17</v>
      </c>
    </row>
    <row r="21" ht="30" customHeight="1" spans="1:13">
      <c r="A21" s="20">
        <v>18</v>
      </c>
      <c r="B21" s="40" t="s">
        <v>50</v>
      </c>
      <c r="C21" s="40" t="s">
        <v>15</v>
      </c>
      <c r="D21" s="40" t="s">
        <v>51</v>
      </c>
      <c r="E21" s="37">
        <v>6088.17</v>
      </c>
      <c r="F21" s="37">
        <v>2558.36</v>
      </c>
      <c r="G21" s="38">
        <f t="shared" si="4"/>
        <v>3529.81</v>
      </c>
      <c r="H21" s="39">
        <v>418.66</v>
      </c>
      <c r="I21" s="37">
        <v>2022.25</v>
      </c>
      <c r="J21" s="37">
        <f t="shared" si="5"/>
        <v>1088.9</v>
      </c>
      <c r="K21" s="61">
        <v>1</v>
      </c>
      <c r="L21" s="24">
        <v>1088.9</v>
      </c>
      <c r="M21" s="56" t="s">
        <v>17</v>
      </c>
    </row>
    <row r="22" ht="30" customHeight="1" spans="1:13">
      <c r="A22" s="20">
        <v>19</v>
      </c>
      <c r="B22" s="40" t="s">
        <v>52</v>
      </c>
      <c r="C22" s="40" t="s">
        <v>30</v>
      </c>
      <c r="D22" s="40" t="s">
        <v>53</v>
      </c>
      <c r="E22" s="24">
        <v>2072.14</v>
      </c>
      <c r="F22" s="24">
        <v>0</v>
      </c>
      <c r="G22" s="44">
        <f t="shared" si="4"/>
        <v>2072.14</v>
      </c>
      <c r="H22" s="26">
        <v>932.47</v>
      </c>
      <c r="I22" s="24">
        <v>740.79</v>
      </c>
      <c r="J22" s="24">
        <f t="shared" si="5"/>
        <v>398.88</v>
      </c>
      <c r="K22" s="55">
        <v>0.7</v>
      </c>
      <c r="L22" s="24">
        <v>279.22</v>
      </c>
      <c r="M22" s="56" t="s">
        <v>17</v>
      </c>
    </row>
    <row r="23" ht="30" customHeight="1" spans="1:13">
      <c r="A23" s="20">
        <v>20</v>
      </c>
      <c r="B23" s="41" t="s">
        <v>54</v>
      </c>
      <c r="C23" s="35" t="s">
        <v>15</v>
      </c>
      <c r="D23" s="36" t="s">
        <v>55</v>
      </c>
      <c r="E23" s="37">
        <v>85775.85</v>
      </c>
      <c r="F23" s="37">
        <v>10882.11</v>
      </c>
      <c r="G23" s="42">
        <f t="shared" si="4"/>
        <v>74893.74</v>
      </c>
      <c r="H23" s="39">
        <v>39906.35</v>
      </c>
      <c r="I23" s="37">
        <v>22285.2</v>
      </c>
      <c r="J23" s="37">
        <f t="shared" si="5"/>
        <v>12702.19</v>
      </c>
      <c r="K23" s="61">
        <v>0.7</v>
      </c>
      <c r="L23" s="37">
        <v>8891.53</v>
      </c>
      <c r="M23" s="56" t="s">
        <v>17</v>
      </c>
    </row>
    <row r="24" ht="30" customHeight="1" spans="1:13">
      <c r="A24" s="20">
        <v>21</v>
      </c>
      <c r="B24" s="40" t="s">
        <v>56</v>
      </c>
      <c r="C24" s="40" t="s">
        <v>30</v>
      </c>
      <c r="D24" s="40" t="s">
        <v>43</v>
      </c>
      <c r="E24" s="37">
        <v>12522.92</v>
      </c>
      <c r="F24" s="37">
        <v>49</v>
      </c>
      <c r="G24" s="42">
        <f t="shared" si="4"/>
        <v>12473.92</v>
      </c>
      <c r="H24" s="39">
        <v>6471.81</v>
      </c>
      <c r="I24" s="37">
        <v>1951.37</v>
      </c>
      <c r="J24" s="37">
        <f t="shared" si="5"/>
        <v>4050.74</v>
      </c>
      <c r="K24" s="61">
        <v>0.7</v>
      </c>
      <c r="L24" s="24">
        <v>2835.52</v>
      </c>
      <c r="M24" s="56" t="s">
        <v>17</v>
      </c>
    </row>
    <row r="25" ht="30" customHeight="1" spans="1:13">
      <c r="A25" s="20">
        <v>22</v>
      </c>
      <c r="B25" s="40" t="s">
        <v>57</v>
      </c>
      <c r="C25" s="40" t="s">
        <v>15</v>
      </c>
      <c r="D25" s="40" t="s">
        <v>58</v>
      </c>
      <c r="E25" s="37">
        <v>3689.99</v>
      </c>
      <c r="F25" s="37">
        <v>820.7</v>
      </c>
      <c r="G25" s="42">
        <f t="shared" si="4"/>
        <v>2869.29</v>
      </c>
      <c r="H25" s="39">
        <v>213.57</v>
      </c>
      <c r="I25" s="37">
        <v>0</v>
      </c>
      <c r="J25" s="37">
        <f t="shared" si="5"/>
        <v>2655.72</v>
      </c>
      <c r="K25" s="61">
        <v>0.7</v>
      </c>
      <c r="L25" s="24">
        <v>1859</v>
      </c>
      <c r="M25" s="56" t="s">
        <v>17</v>
      </c>
    </row>
    <row r="26" ht="30" customHeight="1" spans="1:13">
      <c r="A26" s="20">
        <v>23</v>
      </c>
      <c r="B26" s="20" t="s">
        <v>59</v>
      </c>
      <c r="C26" s="20" t="s">
        <v>30</v>
      </c>
      <c r="D26" s="20" t="s">
        <v>60</v>
      </c>
      <c r="E26" s="42">
        <v>7939.02</v>
      </c>
      <c r="F26" s="42">
        <v>4303.94</v>
      </c>
      <c r="G26" s="42">
        <f t="shared" si="4"/>
        <v>3635.08</v>
      </c>
      <c r="H26" s="42">
        <v>1844.53</v>
      </c>
      <c r="I26" s="42">
        <v>0</v>
      </c>
      <c r="J26" s="37">
        <f t="shared" si="5"/>
        <v>1790.55</v>
      </c>
      <c r="K26" s="61">
        <v>0.7</v>
      </c>
      <c r="L26" s="25">
        <v>1253.39</v>
      </c>
      <c r="M26" s="56" t="s">
        <v>17</v>
      </c>
    </row>
    <row r="27" ht="30" customHeight="1" spans="1:13">
      <c r="A27" s="20">
        <v>24</v>
      </c>
      <c r="B27" s="45" t="s">
        <v>61</v>
      </c>
      <c r="C27" s="22" t="s">
        <v>30</v>
      </c>
      <c r="D27" s="46" t="s">
        <v>62</v>
      </c>
      <c r="E27" s="24">
        <v>7491.01</v>
      </c>
      <c r="F27" s="24">
        <v>2801.81</v>
      </c>
      <c r="G27" s="25">
        <f t="shared" si="4"/>
        <v>4689.2</v>
      </c>
      <c r="H27" s="26">
        <v>2680.96</v>
      </c>
      <c r="I27" s="24">
        <v>0</v>
      </c>
      <c r="J27" s="24">
        <f t="shared" si="5"/>
        <v>2008.24</v>
      </c>
      <c r="K27" s="55">
        <v>0.7</v>
      </c>
      <c r="L27" s="24">
        <v>1405.75</v>
      </c>
      <c r="M27" s="56" t="s">
        <v>17</v>
      </c>
    </row>
    <row r="28" ht="30" customHeight="1" spans="1:13">
      <c r="A28" s="20">
        <v>25</v>
      </c>
      <c r="B28" s="22" t="s">
        <v>63</v>
      </c>
      <c r="C28" s="22" t="s">
        <v>15</v>
      </c>
      <c r="D28" s="22" t="s">
        <v>64</v>
      </c>
      <c r="E28" s="37">
        <v>5071.69</v>
      </c>
      <c r="F28" s="37">
        <v>1742.5</v>
      </c>
      <c r="G28" s="25">
        <f t="shared" si="4"/>
        <v>3329.19</v>
      </c>
      <c r="H28" s="39">
        <v>1650.83</v>
      </c>
      <c r="I28" s="37">
        <v>0</v>
      </c>
      <c r="J28" s="24">
        <f t="shared" si="5"/>
        <v>1678.36</v>
      </c>
      <c r="K28" s="61">
        <v>0.7</v>
      </c>
      <c r="L28" s="24">
        <v>1174.85</v>
      </c>
      <c r="M28" s="56" t="s">
        <v>17</v>
      </c>
    </row>
    <row r="29" ht="30" customHeight="1" spans="1:13">
      <c r="A29" s="20">
        <v>26</v>
      </c>
      <c r="B29" s="22" t="s">
        <v>63</v>
      </c>
      <c r="C29" s="22" t="s">
        <v>15</v>
      </c>
      <c r="D29" s="22" t="s">
        <v>64</v>
      </c>
      <c r="E29" s="37">
        <v>4217.84</v>
      </c>
      <c r="F29" s="37">
        <v>1199.6</v>
      </c>
      <c r="G29" s="25">
        <f t="shared" si="4"/>
        <v>3018.24</v>
      </c>
      <c r="H29" s="39">
        <v>1414.88</v>
      </c>
      <c r="I29" s="37">
        <v>183.12</v>
      </c>
      <c r="J29" s="24">
        <f t="shared" si="5"/>
        <v>1420.24</v>
      </c>
      <c r="K29" s="61">
        <v>0.7</v>
      </c>
      <c r="L29" s="24">
        <v>994.17</v>
      </c>
      <c r="M29" s="56" t="s">
        <v>17</v>
      </c>
    </row>
    <row r="30" ht="30" customHeight="1" spans="1:13">
      <c r="A30" s="20">
        <v>27</v>
      </c>
      <c r="B30" s="47" t="s">
        <v>65</v>
      </c>
      <c r="C30" s="47" t="s">
        <v>15</v>
      </c>
      <c r="D30" s="47" t="s">
        <v>39</v>
      </c>
      <c r="E30" s="29">
        <v>14859.58</v>
      </c>
      <c r="F30" s="29">
        <v>1764.5</v>
      </c>
      <c r="G30" s="25">
        <f t="shared" si="4"/>
        <v>13095.08</v>
      </c>
      <c r="H30" s="30">
        <v>8234.29</v>
      </c>
      <c r="I30" s="29">
        <v>3159.51</v>
      </c>
      <c r="J30" s="24">
        <f t="shared" si="5"/>
        <v>1701.28</v>
      </c>
      <c r="K30" s="57">
        <v>0.7</v>
      </c>
      <c r="L30" s="58">
        <v>1190.9</v>
      </c>
      <c r="M30" s="56" t="s">
        <v>17</v>
      </c>
    </row>
    <row r="31" ht="30" customHeight="1" spans="1:13">
      <c r="A31" s="20">
        <v>28</v>
      </c>
      <c r="B31" s="20" t="s">
        <v>66</v>
      </c>
      <c r="C31" s="20" t="s">
        <v>30</v>
      </c>
      <c r="D31" s="20" t="s">
        <v>67</v>
      </c>
      <c r="E31" s="25">
        <v>14396.09</v>
      </c>
      <c r="F31" s="25">
        <v>6725.79</v>
      </c>
      <c r="G31" s="25">
        <f t="shared" si="4"/>
        <v>7670.3</v>
      </c>
      <c r="H31" s="25">
        <v>4375.09</v>
      </c>
      <c r="I31" s="25">
        <v>191.89</v>
      </c>
      <c r="J31" s="24">
        <f t="shared" si="5"/>
        <v>3103.32</v>
      </c>
      <c r="K31" s="59">
        <v>0.7</v>
      </c>
      <c r="L31" s="25">
        <v>2172.33</v>
      </c>
      <c r="M31" s="56" t="s">
        <v>17</v>
      </c>
    </row>
    <row r="32" ht="30" customHeight="1" spans="1:13">
      <c r="A32" s="20">
        <v>29</v>
      </c>
      <c r="B32" s="20" t="s">
        <v>68</v>
      </c>
      <c r="C32" s="20" t="s">
        <v>30</v>
      </c>
      <c r="D32" s="20" t="s">
        <v>47</v>
      </c>
      <c r="E32" s="25">
        <v>18279.91</v>
      </c>
      <c r="F32" s="25">
        <v>10092.89</v>
      </c>
      <c r="G32" s="25">
        <f t="shared" si="4"/>
        <v>8187.02</v>
      </c>
      <c r="H32" s="25">
        <v>3877.6</v>
      </c>
      <c r="I32" s="25">
        <v>851.12</v>
      </c>
      <c r="J32" s="24">
        <f t="shared" si="5"/>
        <v>3458.3</v>
      </c>
      <c r="K32" s="59">
        <v>0.7</v>
      </c>
      <c r="L32" s="25">
        <v>2420.81</v>
      </c>
      <c r="M32" s="56" t="s">
        <v>17</v>
      </c>
    </row>
    <row r="33" ht="30" customHeight="1" spans="1:13">
      <c r="A33" s="20">
        <v>30</v>
      </c>
      <c r="B33" s="20" t="s">
        <v>69</v>
      </c>
      <c r="C33" s="20" t="s">
        <v>30</v>
      </c>
      <c r="D33" s="20" t="s">
        <v>55</v>
      </c>
      <c r="E33" s="25">
        <v>4871.83</v>
      </c>
      <c r="F33" s="25">
        <v>1702.83</v>
      </c>
      <c r="G33" s="25">
        <f t="shared" si="4"/>
        <v>3169</v>
      </c>
      <c r="H33" s="25">
        <v>2286.6</v>
      </c>
      <c r="I33" s="25">
        <v>0</v>
      </c>
      <c r="J33" s="24">
        <f t="shared" si="5"/>
        <v>882.4</v>
      </c>
      <c r="K33" s="59">
        <v>0.7</v>
      </c>
      <c r="L33" s="25">
        <v>617.68</v>
      </c>
      <c r="M33" s="56" t="s">
        <v>17</v>
      </c>
    </row>
    <row r="34" ht="30" customHeight="1" spans="1:13">
      <c r="A34" s="48" t="s">
        <v>70</v>
      </c>
      <c r="B34" s="49"/>
      <c r="C34" s="49"/>
      <c r="D34" s="49"/>
      <c r="E34" s="49"/>
      <c r="F34" s="49"/>
      <c r="G34" s="49"/>
      <c r="H34" s="49"/>
      <c r="I34" s="49"/>
      <c r="J34" s="49"/>
      <c r="K34" s="62"/>
      <c r="L34" s="63">
        <f>SUM(L4:L33)</f>
        <v>126627.49</v>
      </c>
      <c r="M34" s="64"/>
    </row>
  </sheetData>
  <mergeCells count="3">
    <mergeCell ref="A1:L1"/>
    <mergeCell ref="A2:L2"/>
    <mergeCell ref="A34:K34"/>
  </mergeCells>
  <pageMargins left="0.354166666666667" right="0.7" top="0.75" bottom="0.75" header="0.3" footer="0.3"/>
  <pageSetup paperSize="9" scale="7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钟山+北部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XNH-0001</dc:creator>
  <cp:lastModifiedBy>竹</cp:lastModifiedBy>
  <dcterms:created xsi:type="dcterms:W3CDTF">2019-02-03T01:46:00Z</dcterms:created>
  <dcterms:modified xsi:type="dcterms:W3CDTF">2022-10-14T02:54:56Z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2052-11.1.0.9918</vt:lpwstr>
  </property>
  <property fmtid="{D5CDD505-2E9C-101B-9397-08002B2CF9AE}" pid="3" name="KSOReadingLayout">
    <vt:bool>true</vt:bool>
  </property>
  <property fmtid="{D5CDD505-2E9C-101B-9397-08002B2CF9AE}" pid="4" name="ICV">
    <vt:lpwstr>3BE84E77D1004AE1917823E9C75B64E7</vt:lpwstr>
  </property>
</Properties>
</file>